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-WalmerTownCounc\Downloads\"/>
    </mc:Choice>
  </mc:AlternateContent>
  <xr:revisionPtr revIDLastSave="0" documentId="13_ncr:1_{4A6C01EF-739C-42D8-8C75-6861CFBE18C8}" xr6:coauthVersionLast="47" xr6:coauthVersionMax="47" xr10:uidLastSave="{00000000-0000-0000-0000-000000000000}"/>
  <bookViews>
    <workbookView xWindow="-120" yWindow="-120" windowWidth="29040" windowHeight="15720" activeTab="5" xr2:uid="{87D33596-2E92-4CAB-955A-F3D362FFCD0B}"/>
  </bookViews>
  <sheets>
    <sheet name="April" sheetId="2" r:id="rId1"/>
    <sheet name="May" sheetId="15" r:id="rId2"/>
    <sheet name="June" sheetId="16" r:id="rId3"/>
    <sheet name="July" sheetId="17" r:id="rId4"/>
    <sheet name="Aug" sheetId="18" r:id="rId5"/>
    <sheet name="Sep" sheetId="1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9" l="1"/>
  <c r="C33" i="19"/>
  <c r="C30" i="19"/>
  <c r="C29" i="19"/>
  <c r="C22" i="19"/>
  <c r="C18" i="19"/>
  <c r="C14" i="19"/>
  <c r="C8" i="19"/>
  <c r="C48" i="19" s="1"/>
  <c r="C7" i="19"/>
  <c r="C32" i="18"/>
  <c r="C34" i="16" l="1"/>
  <c r="C28" i="15"/>
  <c r="C41" i="2" l="1"/>
</calcChain>
</file>

<file path=xl/sharedStrings.xml><?xml version="1.0" encoding="utf-8"?>
<sst xmlns="http://schemas.openxmlformats.org/spreadsheetml/2006/main" count="544" uniqueCount="295">
  <si>
    <t>Balance at start of month</t>
  </si>
  <si>
    <t>Payments</t>
  </si>
  <si>
    <t>Who</t>
  </si>
  <si>
    <t xml:space="preserve">For </t>
  </si>
  <si>
    <t>Amount</t>
  </si>
  <si>
    <t>British Gas</t>
  </si>
  <si>
    <t>Mr D Halpin</t>
  </si>
  <si>
    <t>Window Cleaning</t>
  </si>
  <si>
    <t>Apex Clean</t>
  </si>
  <si>
    <t>Office Cleaning</t>
  </si>
  <si>
    <t>Unity Bank</t>
  </si>
  <si>
    <t>Staff</t>
  </si>
  <si>
    <t>Mitec</t>
  </si>
  <si>
    <t>Telecoms</t>
  </si>
  <si>
    <t>Lloyds Bank</t>
  </si>
  <si>
    <t>Bank Charges</t>
  </si>
  <si>
    <t>Total</t>
  </si>
  <si>
    <t>Utility Bill</t>
  </si>
  <si>
    <t>Salaries</t>
  </si>
  <si>
    <t>Walmer Parish Churches</t>
  </si>
  <si>
    <t>HMRC (PAYE/NI)</t>
  </si>
  <si>
    <t>Spectrum Safety</t>
  </si>
  <si>
    <t>Stationary</t>
  </si>
  <si>
    <t>Grant Payment</t>
  </si>
  <si>
    <t>Loan Repayment</t>
  </si>
  <si>
    <t>Tax and National Insurance</t>
  </si>
  <si>
    <t>Viking</t>
  </si>
  <si>
    <t>Swimsafety</t>
  </si>
  <si>
    <t>SWCAA</t>
  </si>
  <si>
    <t>Royal British Legion</t>
  </si>
  <si>
    <t>Royal Marines Association</t>
  </si>
  <si>
    <t>Public Works Loan Board</t>
  </si>
  <si>
    <t>B&amp;Q</t>
  </si>
  <si>
    <t>Dover District Council</t>
  </si>
  <si>
    <t>Baker Ross</t>
  </si>
  <si>
    <t>Meeting Room Hire</t>
  </si>
  <si>
    <t>Subscription</t>
  </si>
  <si>
    <t>Kent Copier Services</t>
  </si>
  <si>
    <t>Hopkins</t>
  </si>
  <si>
    <t>Utility Bills</t>
  </si>
  <si>
    <t>Stewards for Brocante</t>
  </si>
  <si>
    <t>MDC Diamond Removals</t>
  </si>
  <si>
    <t>Dave Halpin</t>
  </si>
  <si>
    <t>Pension Payments</t>
  </si>
  <si>
    <t>Walmer Churches</t>
  </si>
  <si>
    <t>Planning Portal</t>
  </si>
  <si>
    <t>Kent Association of Local Clerks</t>
  </si>
  <si>
    <t>Kent County Council Local Government Pension Scheme</t>
  </si>
  <si>
    <t>Red Dog Garden Services</t>
  </si>
  <si>
    <t>Financial update for month of April 2026</t>
  </si>
  <si>
    <t>Amazon UK</t>
  </si>
  <si>
    <t>Plastic Eggs</t>
  </si>
  <si>
    <t>Home Bargains</t>
  </si>
  <si>
    <t>Chocolate Eggs</t>
  </si>
  <si>
    <t>Stones for Children's Festival</t>
  </si>
  <si>
    <t>Fence Panel for Office</t>
  </si>
  <si>
    <t>Coastal Motors</t>
  </si>
  <si>
    <t>Fuel for Brushcutters</t>
  </si>
  <si>
    <t>Famica Ltd</t>
  </si>
  <si>
    <t>Lubricant for Brushcutters</t>
  </si>
  <si>
    <t>Land Registry</t>
  </si>
  <si>
    <t>Search for title Plans</t>
  </si>
  <si>
    <t>Outdoor Gym Planning Application</t>
  </si>
  <si>
    <t>Timpson Ltd</t>
  </si>
  <si>
    <t>New Key for Office</t>
  </si>
  <si>
    <t>Veolia</t>
  </si>
  <si>
    <t>Rubbish Bags</t>
  </si>
  <si>
    <t>Photocopier</t>
  </si>
  <si>
    <t>Envisage Promotions Ltd</t>
  </si>
  <si>
    <t>Gallagher Insurance</t>
  </si>
  <si>
    <t>Insurance Renewal</t>
  </si>
  <si>
    <t>Window Cleaning for Office</t>
  </si>
  <si>
    <t>New office chairs</t>
  </si>
  <si>
    <t>Maintenance of Stoney Path</t>
  </si>
  <si>
    <t>Insurance and Fees for Allotments</t>
  </si>
  <si>
    <t>Rent and Fees for Outdoor Gyn</t>
  </si>
  <si>
    <t>KCC Waste Management</t>
  </si>
  <si>
    <t>Disposal of Tyre from Hawkshill</t>
  </si>
  <si>
    <t>Removal of rubbish from office</t>
  </si>
  <si>
    <t>Financial update for month of May 2026</t>
  </si>
  <si>
    <t>Downs Sailing Club</t>
  </si>
  <si>
    <t>Ms A Allen</t>
  </si>
  <si>
    <t>Deposit Refund for Allotment</t>
  </si>
  <si>
    <t>Fire Extinguisher Check</t>
  </si>
  <si>
    <t>Poppy Wreaths</t>
  </si>
  <si>
    <t>Water Testing Kits</t>
  </si>
  <si>
    <t>Defibrillator Testing</t>
  </si>
  <si>
    <t>Hire Of Meeting Room</t>
  </si>
  <si>
    <t>Photocopier Hire</t>
  </si>
  <si>
    <t>Financial update for month of June 2026</t>
  </si>
  <si>
    <t>Budget Header</t>
  </si>
  <si>
    <t>Apex Clean Ltd</t>
  </si>
  <si>
    <t>Running Costs-No 62</t>
  </si>
  <si>
    <t>Utilities</t>
  </si>
  <si>
    <t>Mr Lionel Robbins</t>
  </si>
  <si>
    <t>Audit</t>
  </si>
  <si>
    <t>Audit Fees</t>
  </si>
  <si>
    <t>Allotment Insurance</t>
  </si>
  <si>
    <t>Allotments-Utilities</t>
  </si>
  <si>
    <t>Radio Solutions</t>
  </si>
  <si>
    <t>Event Radios</t>
  </si>
  <si>
    <t>Events-General Events</t>
  </si>
  <si>
    <t>Business Stream</t>
  </si>
  <si>
    <t>DWKRA</t>
  </si>
  <si>
    <t>Grant</t>
  </si>
  <si>
    <t>General Grants</t>
  </si>
  <si>
    <t>Décor</t>
  </si>
  <si>
    <t>Paint for Planters</t>
  </si>
  <si>
    <t>Projects and Activities-Walmer In Bloom</t>
  </si>
  <si>
    <t>Easily</t>
  </si>
  <si>
    <t>Webhosting</t>
  </si>
  <si>
    <t>Professional and Legal-IT</t>
  </si>
  <si>
    <t>TGJones</t>
  </si>
  <si>
    <t>Vouchers for WIB</t>
  </si>
  <si>
    <t>Drinking Fountain Solutions</t>
  </si>
  <si>
    <t>Water filler station</t>
  </si>
  <si>
    <t>Climate Emergency-Water Refill Stations</t>
  </si>
  <si>
    <t>Repairs</t>
  </si>
  <si>
    <t>Land Management-York and Albany Close</t>
  </si>
  <si>
    <t>Pollunit</t>
  </si>
  <si>
    <t>Voting Website</t>
  </si>
  <si>
    <t>Tower Leaflet Distribution</t>
  </si>
  <si>
    <t>WIB Leaflets</t>
  </si>
  <si>
    <t>Admin-Meeting Room Hire</t>
  </si>
  <si>
    <t>Circus Skills Workshop</t>
  </si>
  <si>
    <t>Children's Festival</t>
  </si>
  <si>
    <t>Events-Children's Festival</t>
  </si>
  <si>
    <t>Admin-Bank Charges</t>
  </si>
  <si>
    <t>Tax and NI</t>
  </si>
  <si>
    <t>Salaries and Staff Costs-PAYE and NI</t>
  </si>
  <si>
    <t>Rich Rhythms</t>
  </si>
  <si>
    <t>The Engraving Room</t>
  </si>
  <si>
    <t>Hawkshill Plaques</t>
  </si>
  <si>
    <t>Hawkshill-Hawkshill Management Plan</t>
  </si>
  <si>
    <t>Salaries and Staff Costs-Salaries and Pensions</t>
  </si>
  <si>
    <t>KCC LGPS</t>
  </si>
  <si>
    <t>Pensions</t>
  </si>
  <si>
    <t>Tent Pegs for Gazebo</t>
  </si>
  <si>
    <t>Events General</t>
  </si>
  <si>
    <t>Bounty Pest Control</t>
  </si>
  <si>
    <t>Removal of Wasp Nest</t>
  </si>
  <si>
    <t>York and Albany Close</t>
  </si>
  <si>
    <t>Castles Secure Shredding</t>
  </si>
  <si>
    <t>Shredding of documents</t>
  </si>
  <si>
    <t>Changshashiqiandianzishangwuyouxiangongsi</t>
  </si>
  <si>
    <t>Acrylic Pens for Children's Festival</t>
  </si>
  <si>
    <t>Chapman Landscape and Garden Contractors</t>
  </si>
  <si>
    <t>Watering of WIB baskets</t>
  </si>
  <si>
    <t>Walmer In Bloom</t>
  </si>
  <si>
    <t>Deal Parochial School</t>
  </si>
  <si>
    <t>Donation for WIB Poster Competition</t>
  </si>
  <si>
    <t>Hire of Walmer Green for Children's Festival, hire of large bins for Children's Festival, Legal Fees for Outdoor Gym</t>
  </si>
  <si>
    <t>Children's Festival, Outdoor Gym</t>
  </si>
  <si>
    <t>Salaries and Staff Costs</t>
  </si>
  <si>
    <t>Hambli Ltd</t>
  </si>
  <si>
    <t>World Cup Bunting for Children's Festival</t>
  </si>
  <si>
    <t>HFE Signs</t>
  </si>
  <si>
    <t>Signs for Events</t>
  </si>
  <si>
    <t>Hooga Health and Wellbeing</t>
  </si>
  <si>
    <t>Events at Walmer Peace Garden</t>
  </si>
  <si>
    <t>Information Commisioners Office</t>
  </si>
  <si>
    <t>Subscription Renewal</t>
  </si>
  <si>
    <t>Subscriptions</t>
  </si>
  <si>
    <t>Junk Orchestra</t>
  </si>
  <si>
    <t>Payment for Children's Festival</t>
  </si>
  <si>
    <t>General Office Costs</t>
  </si>
  <si>
    <t>Look and Design By Jasmine Rosser</t>
  </si>
  <si>
    <t>Meta Platforms Ireland Ltd</t>
  </si>
  <si>
    <t>Advertising boosts for WIB and Events</t>
  </si>
  <si>
    <t>Walmer In Bloom, Childrens Festival</t>
  </si>
  <si>
    <t>Allotment Holders</t>
  </si>
  <si>
    <t>Refunds</t>
  </si>
  <si>
    <t>Allotments</t>
  </si>
  <si>
    <t>Peter St Ange</t>
  </si>
  <si>
    <t>Donation and food payments</t>
  </si>
  <si>
    <t>PulseAid Euro Ltd</t>
  </si>
  <si>
    <t>Medical for Events</t>
  </si>
  <si>
    <t>Removal of planter and bush on Walmer Beach</t>
  </si>
  <si>
    <t>Refurb Direct Ltd</t>
  </si>
  <si>
    <t>Air Cooling Unit</t>
  </si>
  <si>
    <t>Repark Ltd</t>
  </si>
  <si>
    <t>Felt Tip Pens for Children's Festival</t>
  </si>
  <si>
    <t>RG Williams</t>
  </si>
  <si>
    <t>Repair of tap at Allotments</t>
  </si>
  <si>
    <t>Secprint Ltd</t>
  </si>
  <si>
    <t>Wristbands for events</t>
  </si>
  <si>
    <t>Sim Distributors LTD</t>
  </si>
  <si>
    <t>Ballpoint Pens for Events</t>
  </si>
  <si>
    <t>Insurance for Allotment Holders</t>
  </si>
  <si>
    <t>The Beacon Primary School</t>
  </si>
  <si>
    <t>The Downs CofE Primary School</t>
  </si>
  <si>
    <t>The Sign Lady Ltd</t>
  </si>
  <si>
    <t>Sign bracket for Hawkshill</t>
  </si>
  <si>
    <t>Hawkshill</t>
  </si>
  <si>
    <t>Tool Shack</t>
  </si>
  <si>
    <t>Repairs to Hawkshill equipment</t>
  </si>
  <si>
    <t>Vaughtons</t>
  </si>
  <si>
    <t>New Badge of office</t>
  </si>
  <si>
    <t>Chairman's Civic Function</t>
  </si>
  <si>
    <t>Welsford Garden Machinery Parts</t>
  </si>
  <si>
    <t>Petrol for hedgecutters</t>
  </si>
  <si>
    <t>Young's Nurseries</t>
  </si>
  <si>
    <t>WIB basket plants</t>
  </si>
  <si>
    <t>Your Parking Sign</t>
  </si>
  <si>
    <t>Signs for Hawkshill</t>
  </si>
  <si>
    <t>Financial update for month of July 2026</t>
  </si>
  <si>
    <t>Financial update for month of August 2026</t>
  </si>
  <si>
    <t>Bizzie Lizzie's Face Painting</t>
  </si>
  <si>
    <t>Children's festival</t>
  </si>
  <si>
    <t>No 62 Running Costs</t>
  </si>
  <si>
    <t>Co-Op Stores</t>
  </si>
  <si>
    <t>Refreshments for Water Meeting</t>
  </si>
  <si>
    <t>Meeting Costs</t>
  </si>
  <si>
    <t>Dongguan Xibao Dianzi Keji Youxian Gongsi</t>
  </si>
  <si>
    <t>Office Equipment</t>
  </si>
  <si>
    <t>Street Trading Consent for Brocante</t>
  </si>
  <si>
    <t>Brocante Expenditure</t>
  </si>
  <si>
    <t>General Assistant</t>
  </si>
  <si>
    <t>Claim for Travel</t>
  </si>
  <si>
    <t>Hutchings Timber</t>
  </si>
  <si>
    <t>Materials for Events</t>
  </si>
  <si>
    <t>Rent for photocopier</t>
  </si>
  <si>
    <t>Kent County Council</t>
  </si>
  <si>
    <t>Payment for Lamppost checks</t>
  </si>
  <si>
    <t>Marshall Industrial Supplies</t>
  </si>
  <si>
    <t>Materials for Brocante</t>
  </si>
  <si>
    <t>Walmer In Bloom/Brocante Expenditure</t>
  </si>
  <si>
    <t>Premier Stores</t>
  </si>
  <si>
    <t>Payment for Brocante</t>
  </si>
  <si>
    <t>Materials for Hawkshill</t>
  </si>
  <si>
    <t>Wheel 2 Wheel Display Team</t>
  </si>
  <si>
    <t>Vouchers for WIB and Planters</t>
  </si>
  <si>
    <t>KALC</t>
  </si>
  <si>
    <t>Training</t>
  </si>
  <si>
    <t>HMRC</t>
  </si>
  <si>
    <t>Wages</t>
  </si>
  <si>
    <t>Various</t>
  </si>
  <si>
    <t>Gym Opening event sundries</t>
  </si>
  <si>
    <t>Events</t>
  </si>
  <si>
    <t>Removal of bramble bush</t>
  </si>
  <si>
    <t>Outdoor Gym</t>
  </si>
  <si>
    <t>Chapman Landscaping</t>
  </si>
  <si>
    <t>Watering for WIB</t>
  </si>
  <si>
    <t>Walmer in Bloom</t>
  </si>
  <si>
    <t>Timpson</t>
  </si>
  <si>
    <t>Engraving</t>
  </si>
  <si>
    <t>Gas</t>
  </si>
  <si>
    <t>Running cost No 62 The Strand</t>
  </si>
  <si>
    <t>Apex Cleaning</t>
  </si>
  <si>
    <t>Eagle Security</t>
  </si>
  <si>
    <t>Alarm maintaince+monitoring</t>
  </si>
  <si>
    <t xml:space="preserve">Water </t>
  </si>
  <si>
    <t>Electricity</t>
  </si>
  <si>
    <t>Installation of signs and posts at Hawkshill</t>
  </si>
  <si>
    <t>Garden Imports</t>
  </si>
  <si>
    <t xml:space="preserve">Root Shovels </t>
  </si>
  <si>
    <t>B&amp;M</t>
  </si>
  <si>
    <t>Refreshments</t>
  </si>
  <si>
    <t>LPC Direct</t>
  </si>
  <si>
    <t xml:space="preserve">Marker pens </t>
  </si>
  <si>
    <t>Denny Ltd</t>
  </si>
  <si>
    <t>Vacuum Flasks</t>
  </si>
  <si>
    <t>Grants</t>
  </si>
  <si>
    <t>Tang So Doo</t>
  </si>
  <si>
    <t>Brocante Supplies</t>
  </si>
  <si>
    <t>Sea Café</t>
  </si>
  <si>
    <t>Brocante refreshments</t>
  </si>
  <si>
    <t>Meta</t>
  </si>
  <si>
    <t>Brocante Advertising</t>
  </si>
  <si>
    <t xml:space="preserve">Toilets </t>
  </si>
  <si>
    <t>Brocante</t>
  </si>
  <si>
    <t>Carnival association</t>
  </si>
  <si>
    <t>Donation Brocante+ Childrens</t>
  </si>
  <si>
    <t>Deal Bandstand</t>
  </si>
  <si>
    <t>Donation</t>
  </si>
  <si>
    <t>DDC</t>
  </si>
  <si>
    <t>Return of deposit</t>
  </si>
  <si>
    <t>GM Pro Plumbing</t>
  </si>
  <si>
    <t>Water Filling station</t>
  </si>
  <si>
    <t>Climate Emergency</t>
  </si>
  <si>
    <t>Replacement standing pipe + Tap</t>
  </si>
  <si>
    <t>Cllr Murray</t>
  </si>
  <si>
    <t>Travel exp</t>
  </si>
  <si>
    <t>Galagher insurance</t>
  </si>
  <si>
    <t>Additional cost for Gym</t>
  </si>
  <si>
    <t>Insurance</t>
  </si>
  <si>
    <t>Unity</t>
  </si>
  <si>
    <t>Bank charge</t>
  </si>
  <si>
    <t>Tea for office</t>
  </si>
  <si>
    <t>Admin</t>
  </si>
  <si>
    <t>Amazon</t>
  </si>
  <si>
    <t>Sticky pads for mounting</t>
  </si>
  <si>
    <t>Hire of Walmer Green for Brocante</t>
  </si>
  <si>
    <t>Repair for allotment tap</t>
  </si>
  <si>
    <t>Financial update for month of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</si>
</sst>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64">
    <xf numFmtId="0" fontId="0" fillId="0" borderId="0" xfId="0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44" fontId="0" fillId="0" borderId="0" xfId="1" applyFont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vertical="center" wrapText="1"/>
    </xf>
    <xf numFmtId="164" fontId="6" fillId="0" borderId="0" xfId="0" applyNumberFormat="1" applyFont="1" applyAlignment="1">
      <alignment wrapText="1"/>
    </xf>
    <xf numFmtId="0" fontId="4" fillId="0" borderId="1" xfId="0" applyFont="1" applyBorder="1" applyAlignment="1">
      <alignment horizontal="left" wrapText="1"/>
    </xf>
    <xf numFmtId="8" fontId="5" fillId="0" borderId="1" xfId="0" applyNumberFormat="1" applyFont="1" applyBorder="1" applyAlignment="1">
      <alignment horizontal="right" vertical="center" wrapText="1"/>
    </xf>
    <xf numFmtId="164" fontId="0" fillId="0" borderId="2" xfId="0" applyNumberFormat="1" applyBorder="1" applyAlignment="1">
      <alignment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/>
    <xf numFmtId="164" fontId="6" fillId="0" borderId="1" xfId="0" applyNumberFormat="1" applyFont="1" applyBorder="1"/>
    <xf numFmtId="0" fontId="0" fillId="0" borderId="1" xfId="0" applyBorder="1" applyAlignment="1">
      <alignment horizontal="left" vertical="center" wrapText="1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wrapText="1"/>
    </xf>
    <xf numFmtId="44" fontId="8" fillId="0" borderId="0" xfId="1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64" fontId="9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9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wrapText="1"/>
    </xf>
    <xf numFmtId="164" fontId="8" fillId="0" borderId="2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wrapText="1"/>
    </xf>
    <xf numFmtId="164" fontId="0" fillId="0" borderId="4" xfId="0" applyNumberFormat="1" applyBorder="1" applyAlignment="1">
      <alignment wrapText="1"/>
    </xf>
    <xf numFmtId="44" fontId="6" fillId="0" borderId="0" xfId="1" applyFont="1" applyAlignment="1">
      <alignment wrapText="1"/>
    </xf>
    <xf numFmtId="0" fontId="14" fillId="0" borderId="1" xfId="0" applyFont="1" applyBorder="1" applyAlignment="1">
      <alignment wrapText="1"/>
    </xf>
    <xf numFmtId="164" fontId="14" fillId="0" borderId="1" xfId="0" applyNumberFormat="1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/>
    <xf numFmtId="164" fontId="6" fillId="0" borderId="1" xfId="0" applyNumberFormat="1" applyFont="1" applyBorder="1" applyAlignment="1">
      <alignment wrapText="1"/>
    </xf>
  </cellXfs>
  <cellStyles count="3">
    <cellStyle name="Currency" xfId="1" builtinId="4"/>
    <cellStyle name="Normal" xfId="0" builtinId="0"/>
    <cellStyle name="Normal 2" xfId="2" xr:uid="{606C8AC1-5736-47A3-A0B1-53E87854C3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BB576-04F3-46C0-AE01-DDDCD982E57A}">
  <sheetPr>
    <pageSetUpPr fitToPage="1"/>
  </sheetPr>
  <dimension ref="A1:C45"/>
  <sheetViews>
    <sheetView topLeftCell="A23" workbookViewId="0">
      <selection activeCell="H40" sqref="H40"/>
    </sheetView>
  </sheetViews>
  <sheetFormatPr defaultColWidth="8.85546875" defaultRowHeight="15" x14ac:dyDescent="0.25"/>
  <cols>
    <col min="1" max="1" width="26.28515625" style="2" customWidth="1"/>
    <col min="2" max="2" width="33.140625" style="2" bestFit="1" customWidth="1"/>
    <col min="3" max="3" width="10.140625" style="1" bestFit="1" customWidth="1"/>
    <col min="4" max="16384" width="8.85546875" style="2"/>
  </cols>
  <sheetData>
    <row r="1" spans="1:3" x14ac:dyDescent="0.25">
      <c r="A1" s="50" t="s">
        <v>49</v>
      </c>
      <c r="B1" s="50"/>
    </row>
    <row r="2" spans="1:3" x14ac:dyDescent="0.25">
      <c r="A2" s="2" t="s">
        <v>0</v>
      </c>
      <c r="B2" s="10">
        <v>331123.99</v>
      </c>
    </row>
    <row r="3" spans="1:3" x14ac:dyDescent="0.25">
      <c r="B3" s="3"/>
    </row>
    <row r="4" spans="1:3" x14ac:dyDescent="0.25">
      <c r="A4" s="4" t="s">
        <v>1</v>
      </c>
      <c r="B4" s="4"/>
      <c r="C4" s="5"/>
    </row>
    <row r="5" spans="1:3" x14ac:dyDescent="0.25">
      <c r="A5" s="4" t="s">
        <v>2</v>
      </c>
      <c r="B5" s="4" t="s">
        <v>3</v>
      </c>
      <c r="C5" s="5" t="s">
        <v>4</v>
      </c>
    </row>
    <row r="6" spans="1:3" x14ac:dyDescent="0.25">
      <c r="A6" s="11" t="s">
        <v>50</v>
      </c>
      <c r="B6" s="9" t="s">
        <v>51</v>
      </c>
      <c r="C6" s="21">
        <v>24.99</v>
      </c>
    </row>
    <row r="7" spans="1:3" x14ac:dyDescent="0.25">
      <c r="A7" s="11" t="s">
        <v>52</v>
      </c>
      <c r="B7" s="9" t="s">
        <v>53</v>
      </c>
      <c r="C7" s="21">
        <v>46.33</v>
      </c>
    </row>
    <row r="8" spans="1:3" x14ac:dyDescent="0.25">
      <c r="A8" s="11" t="s">
        <v>5</v>
      </c>
      <c r="B8" s="9" t="s">
        <v>39</v>
      </c>
      <c r="C8" s="21">
        <v>122.98</v>
      </c>
    </row>
    <row r="9" spans="1:3" ht="30" x14ac:dyDescent="0.25">
      <c r="A9" s="11" t="s">
        <v>46</v>
      </c>
      <c r="B9" s="9" t="s">
        <v>36</v>
      </c>
      <c r="C9" s="21">
        <v>2400</v>
      </c>
    </row>
    <row r="10" spans="1:3" x14ac:dyDescent="0.25">
      <c r="A10" s="11" t="s">
        <v>12</v>
      </c>
      <c r="B10" s="9" t="s">
        <v>13</v>
      </c>
      <c r="C10" s="21">
        <v>150.29</v>
      </c>
    </row>
    <row r="11" spans="1:3" x14ac:dyDescent="0.25">
      <c r="A11" s="11" t="s">
        <v>34</v>
      </c>
      <c r="B11" s="9" t="s">
        <v>54</v>
      </c>
      <c r="C11" s="21">
        <v>147.59</v>
      </c>
    </row>
    <row r="12" spans="1:3" x14ac:dyDescent="0.25">
      <c r="A12" s="11" t="s">
        <v>32</v>
      </c>
      <c r="B12" s="9" t="s">
        <v>55</v>
      </c>
      <c r="C12" s="21">
        <v>44</v>
      </c>
    </row>
    <row r="13" spans="1:3" x14ac:dyDescent="0.25">
      <c r="A13" s="11" t="s">
        <v>56</v>
      </c>
      <c r="B13" s="9" t="s">
        <v>57</v>
      </c>
      <c r="C13" s="21">
        <v>25</v>
      </c>
    </row>
    <row r="14" spans="1:3" x14ac:dyDescent="0.25">
      <c r="A14" s="11" t="s">
        <v>58</v>
      </c>
      <c r="B14" s="9" t="s">
        <v>59</v>
      </c>
      <c r="C14" s="21">
        <v>23.74</v>
      </c>
    </row>
    <row r="15" spans="1:3" x14ac:dyDescent="0.25">
      <c r="A15" s="11" t="s">
        <v>60</v>
      </c>
      <c r="B15" s="9" t="s">
        <v>61</v>
      </c>
      <c r="C15" s="21">
        <v>14</v>
      </c>
    </row>
    <row r="16" spans="1:3" x14ac:dyDescent="0.25">
      <c r="A16" s="11" t="s">
        <v>45</v>
      </c>
      <c r="B16" s="9" t="s">
        <v>62</v>
      </c>
      <c r="C16" s="21">
        <v>232</v>
      </c>
    </row>
    <row r="17" spans="1:3" x14ac:dyDescent="0.25">
      <c r="A17" s="11" t="s">
        <v>63</v>
      </c>
      <c r="B17" s="9" t="s">
        <v>64</v>
      </c>
      <c r="C17" s="21">
        <v>34</v>
      </c>
    </row>
    <row r="18" spans="1:3" x14ac:dyDescent="0.25">
      <c r="A18" s="11" t="s">
        <v>65</v>
      </c>
      <c r="B18" s="9" t="s">
        <v>66</v>
      </c>
      <c r="C18" s="21">
        <v>182.4</v>
      </c>
    </row>
    <row r="19" spans="1:3" x14ac:dyDescent="0.25">
      <c r="A19" s="11" t="s">
        <v>37</v>
      </c>
      <c r="B19" s="9" t="s">
        <v>67</v>
      </c>
      <c r="C19" s="21">
        <v>77.61</v>
      </c>
    </row>
    <row r="20" spans="1:3" x14ac:dyDescent="0.25">
      <c r="A20" s="11" t="s">
        <v>68</v>
      </c>
      <c r="B20" s="9" t="s">
        <v>40</v>
      </c>
      <c r="C20" s="21">
        <v>523.20000000000005</v>
      </c>
    </row>
    <row r="21" spans="1:3" x14ac:dyDescent="0.25">
      <c r="A21" s="11" t="s">
        <v>69</v>
      </c>
      <c r="B21" s="9" t="s">
        <v>70</v>
      </c>
      <c r="C21" s="21">
        <v>2518.5</v>
      </c>
    </row>
    <row r="22" spans="1:3" x14ac:dyDescent="0.25">
      <c r="A22" s="11" t="s">
        <v>42</v>
      </c>
      <c r="B22" s="9" t="s">
        <v>71</v>
      </c>
      <c r="C22" s="21">
        <v>12</v>
      </c>
    </row>
    <row r="23" spans="1:3" x14ac:dyDescent="0.25">
      <c r="A23" s="11" t="s">
        <v>14</v>
      </c>
      <c r="B23" s="9" t="s">
        <v>15</v>
      </c>
      <c r="C23" s="21">
        <v>3</v>
      </c>
    </row>
    <row r="24" spans="1:3" x14ac:dyDescent="0.25">
      <c r="A24" s="11" t="s">
        <v>19</v>
      </c>
      <c r="B24" s="9" t="s">
        <v>35</v>
      </c>
      <c r="C24" s="21">
        <v>32.5</v>
      </c>
    </row>
    <row r="25" spans="1:3" x14ac:dyDescent="0.25">
      <c r="A25" s="11" t="s">
        <v>26</v>
      </c>
      <c r="B25" s="9" t="s">
        <v>72</v>
      </c>
      <c r="C25" s="21">
        <v>334.72</v>
      </c>
    </row>
    <row r="26" spans="1:3" x14ac:dyDescent="0.25">
      <c r="A26" s="11" t="s">
        <v>20</v>
      </c>
      <c r="B26" s="9" t="s">
        <v>25</v>
      </c>
      <c r="C26" s="21">
        <v>3102.08</v>
      </c>
    </row>
    <row r="27" spans="1:3" x14ac:dyDescent="0.25">
      <c r="A27" s="11" t="s">
        <v>48</v>
      </c>
      <c r="B27" s="9" t="s">
        <v>73</v>
      </c>
      <c r="C27" s="21">
        <v>1275</v>
      </c>
    </row>
    <row r="28" spans="1:3" x14ac:dyDescent="0.25">
      <c r="A28" s="11" t="s">
        <v>28</v>
      </c>
      <c r="B28" s="9" t="s">
        <v>74</v>
      </c>
      <c r="C28" s="21">
        <v>200</v>
      </c>
    </row>
    <row r="29" spans="1:3" x14ac:dyDescent="0.25">
      <c r="A29" s="11" t="s">
        <v>33</v>
      </c>
      <c r="B29" s="9" t="s">
        <v>75</v>
      </c>
      <c r="C29" s="21">
        <v>2466</v>
      </c>
    </row>
    <row r="30" spans="1:3" x14ac:dyDescent="0.25">
      <c r="A30" s="11" t="s">
        <v>76</v>
      </c>
      <c r="B30" s="9" t="s">
        <v>77</v>
      </c>
      <c r="C30" s="21">
        <v>3</v>
      </c>
    </row>
    <row r="31" spans="1:3" x14ac:dyDescent="0.25">
      <c r="A31" s="11" t="s">
        <v>41</v>
      </c>
      <c r="B31" s="9" t="s">
        <v>78</v>
      </c>
      <c r="C31" s="21">
        <v>85</v>
      </c>
    </row>
    <row r="32" spans="1:3" x14ac:dyDescent="0.25">
      <c r="A32" s="11" t="s">
        <v>11</v>
      </c>
      <c r="B32" s="9" t="s">
        <v>18</v>
      </c>
      <c r="C32" s="21">
        <v>5705.69</v>
      </c>
    </row>
    <row r="33" spans="1:3" ht="45" x14ac:dyDescent="0.25">
      <c r="A33" s="11" t="s">
        <v>47</v>
      </c>
      <c r="B33" s="9" t="s">
        <v>43</v>
      </c>
      <c r="C33" s="21">
        <v>1821.52</v>
      </c>
    </row>
    <row r="34" spans="1:3" s="8" customFormat="1" x14ac:dyDescent="0.25">
      <c r="A34" s="11" t="s">
        <v>10</v>
      </c>
      <c r="B34" s="4" t="s">
        <v>15</v>
      </c>
      <c r="C34" s="21">
        <v>19.75</v>
      </c>
    </row>
    <row r="35" spans="1:3" x14ac:dyDescent="0.25">
      <c r="A35" s="9"/>
      <c r="B35" s="9"/>
      <c r="C35" s="22"/>
    </row>
    <row r="36" spans="1:3" x14ac:dyDescent="0.25">
      <c r="A36" s="9"/>
      <c r="B36" s="9"/>
      <c r="C36" s="22"/>
    </row>
    <row r="37" spans="1:3" x14ac:dyDescent="0.25">
      <c r="A37" s="9"/>
      <c r="B37" s="9"/>
      <c r="C37" s="22"/>
    </row>
    <row r="38" spans="1:3" x14ac:dyDescent="0.25">
      <c r="A38" s="9"/>
      <c r="B38" s="9"/>
      <c r="C38" s="22"/>
    </row>
    <row r="39" spans="1:3" x14ac:dyDescent="0.25">
      <c r="A39" s="9"/>
      <c r="B39" s="9"/>
      <c r="C39" s="22"/>
    </row>
    <row r="40" spans="1:3" x14ac:dyDescent="0.25">
      <c r="A40" s="6"/>
      <c r="C40" s="13"/>
    </row>
    <row r="41" spans="1:3" x14ac:dyDescent="0.25">
      <c r="A41" s="4" t="s">
        <v>16</v>
      </c>
      <c r="B41" s="7"/>
      <c r="C41" s="5">
        <f>SUM(C6:C40)</f>
        <v>21626.89</v>
      </c>
    </row>
    <row r="42" spans="1:3" x14ac:dyDescent="0.25">
      <c r="C42" s="2"/>
    </row>
    <row r="43" spans="1:3" x14ac:dyDescent="0.25">
      <c r="C43" s="2"/>
    </row>
    <row r="44" spans="1:3" x14ac:dyDescent="0.25">
      <c r="C44" s="2"/>
    </row>
    <row r="45" spans="1:3" x14ac:dyDescent="0.25">
      <c r="C45" s="2"/>
    </row>
  </sheetData>
  <mergeCells count="1">
    <mergeCell ref="A1:B1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05FEC-F629-4AE1-A0C6-CCE11450F81B}">
  <dimension ref="A1:C28"/>
  <sheetViews>
    <sheetView workbookViewId="0">
      <selection activeCell="B31" sqref="B31"/>
    </sheetView>
  </sheetViews>
  <sheetFormatPr defaultColWidth="36.140625" defaultRowHeight="15" x14ac:dyDescent="0.25"/>
  <cols>
    <col min="1" max="1" width="35.42578125" bestFit="1" customWidth="1"/>
    <col min="2" max="2" width="26.5703125" bestFit="1" customWidth="1"/>
    <col min="3" max="3" width="10.140625" bestFit="1" customWidth="1"/>
  </cols>
  <sheetData>
    <row r="1" spans="1:3" x14ac:dyDescent="0.25">
      <c r="A1" s="50" t="s">
        <v>79</v>
      </c>
      <c r="B1" s="50"/>
      <c r="C1" s="1"/>
    </row>
    <row r="2" spans="1:3" x14ac:dyDescent="0.25">
      <c r="A2" s="2" t="s">
        <v>0</v>
      </c>
      <c r="B2" s="1">
        <v>575096.90999999992</v>
      </c>
      <c r="C2" s="1"/>
    </row>
    <row r="3" spans="1:3" x14ac:dyDescent="0.25">
      <c r="A3" s="2"/>
      <c r="B3" s="3"/>
      <c r="C3" s="1"/>
    </row>
    <row r="4" spans="1:3" x14ac:dyDescent="0.25">
      <c r="A4" s="14" t="s">
        <v>1</v>
      </c>
      <c r="B4" s="14"/>
      <c r="C4" s="15"/>
    </row>
    <row r="5" spans="1:3" x14ac:dyDescent="0.25">
      <c r="A5" s="16" t="s">
        <v>2</v>
      </c>
      <c r="B5" s="16" t="s">
        <v>3</v>
      </c>
      <c r="C5" s="17" t="s">
        <v>4</v>
      </c>
    </row>
    <row r="6" spans="1:3" x14ac:dyDescent="0.25">
      <c r="A6" s="18" t="s">
        <v>5</v>
      </c>
      <c r="B6" s="19" t="s">
        <v>17</v>
      </c>
      <c r="C6" s="20">
        <v>73.03</v>
      </c>
    </row>
    <row r="7" spans="1:3" x14ac:dyDescent="0.25">
      <c r="A7" s="18" t="s">
        <v>26</v>
      </c>
      <c r="B7" s="19" t="s">
        <v>22</v>
      </c>
      <c r="C7" s="20">
        <v>120.46</v>
      </c>
    </row>
    <row r="8" spans="1:3" x14ac:dyDescent="0.25">
      <c r="A8" s="18" t="s">
        <v>12</v>
      </c>
      <c r="B8" s="19" t="s">
        <v>13</v>
      </c>
      <c r="C8" s="20">
        <v>150.29</v>
      </c>
    </row>
    <row r="9" spans="1:3" x14ac:dyDescent="0.25">
      <c r="A9" s="18" t="s">
        <v>31</v>
      </c>
      <c r="B9" s="19" t="s">
        <v>24</v>
      </c>
      <c r="C9" s="20">
        <v>7563.4</v>
      </c>
    </row>
    <row r="10" spans="1:3" x14ac:dyDescent="0.25">
      <c r="A10" s="18" t="s">
        <v>30</v>
      </c>
      <c r="B10" s="19" t="s">
        <v>23</v>
      </c>
      <c r="C10" s="20">
        <v>500</v>
      </c>
    </row>
    <row r="11" spans="1:3" x14ac:dyDescent="0.25">
      <c r="A11" s="18" t="s">
        <v>8</v>
      </c>
      <c r="B11" s="19" t="s">
        <v>9</v>
      </c>
      <c r="C11" s="20">
        <v>160</v>
      </c>
    </row>
    <row r="12" spans="1:3" x14ac:dyDescent="0.25">
      <c r="A12" s="18" t="s">
        <v>80</v>
      </c>
      <c r="B12" s="19" t="s">
        <v>23</v>
      </c>
      <c r="C12" s="20">
        <v>500</v>
      </c>
    </row>
    <row r="13" spans="1:3" x14ac:dyDescent="0.25">
      <c r="A13" s="18" t="s">
        <v>81</v>
      </c>
      <c r="B13" s="19" t="s">
        <v>82</v>
      </c>
      <c r="C13" s="20">
        <v>100</v>
      </c>
    </row>
    <row r="14" spans="1:3" x14ac:dyDescent="0.25">
      <c r="A14" s="18" t="s">
        <v>21</v>
      </c>
      <c r="B14" s="19" t="s">
        <v>83</v>
      </c>
      <c r="C14" s="20">
        <v>45.6</v>
      </c>
    </row>
    <row r="15" spans="1:3" x14ac:dyDescent="0.25">
      <c r="A15" s="18" t="s">
        <v>29</v>
      </c>
      <c r="B15" s="19" t="s">
        <v>84</v>
      </c>
      <c r="C15" s="20">
        <v>142.5</v>
      </c>
    </row>
    <row r="16" spans="1:3" x14ac:dyDescent="0.25">
      <c r="A16" s="18" t="s">
        <v>6</v>
      </c>
      <c r="B16" s="19" t="s">
        <v>7</v>
      </c>
      <c r="C16" s="20">
        <v>12</v>
      </c>
    </row>
    <row r="17" spans="1:3" x14ac:dyDescent="0.25">
      <c r="A17" s="18" t="s">
        <v>20</v>
      </c>
      <c r="B17" s="19" t="s">
        <v>25</v>
      </c>
      <c r="C17" s="20">
        <v>1935.58</v>
      </c>
    </row>
    <row r="18" spans="1:3" x14ac:dyDescent="0.25">
      <c r="A18" s="18" t="s">
        <v>14</v>
      </c>
      <c r="B18" s="19" t="s">
        <v>15</v>
      </c>
      <c r="C18" s="20">
        <v>3</v>
      </c>
    </row>
    <row r="19" spans="1:3" x14ac:dyDescent="0.25">
      <c r="A19" s="18" t="s">
        <v>27</v>
      </c>
      <c r="B19" s="19" t="s">
        <v>85</v>
      </c>
      <c r="C19" s="20">
        <v>1008</v>
      </c>
    </row>
    <row r="20" spans="1:3" x14ac:dyDescent="0.25">
      <c r="A20" s="18" t="s">
        <v>38</v>
      </c>
      <c r="B20" s="19" t="s">
        <v>86</v>
      </c>
      <c r="C20" s="20">
        <v>249.48</v>
      </c>
    </row>
    <row r="21" spans="1:3" x14ac:dyDescent="0.25">
      <c r="A21" s="18" t="s">
        <v>44</v>
      </c>
      <c r="B21" s="19" t="s">
        <v>87</v>
      </c>
      <c r="C21" s="20">
        <v>88.75</v>
      </c>
    </row>
    <row r="22" spans="1:3" x14ac:dyDescent="0.25">
      <c r="A22" s="18" t="s">
        <v>37</v>
      </c>
      <c r="B22" s="19" t="s">
        <v>88</v>
      </c>
      <c r="C22" s="20">
        <v>117.54</v>
      </c>
    </row>
    <row r="23" spans="1:3" x14ac:dyDescent="0.25">
      <c r="A23" s="18" t="s">
        <v>11</v>
      </c>
      <c r="B23" s="19" t="s">
        <v>18</v>
      </c>
      <c r="C23" s="20">
        <v>5705.49</v>
      </c>
    </row>
    <row r="24" spans="1:3" ht="30" x14ac:dyDescent="0.25">
      <c r="A24" s="18" t="s">
        <v>47</v>
      </c>
      <c r="B24" s="19" t="s">
        <v>43</v>
      </c>
      <c r="C24" s="20">
        <v>1821.52</v>
      </c>
    </row>
    <row r="25" spans="1:3" x14ac:dyDescent="0.25">
      <c r="A25" s="18" t="s">
        <v>10</v>
      </c>
      <c r="B25" s="19" t="s">
        <v>15</v>
      </c>
      <c r="C25" s="20">
        <v>11.2</v>
      </c>
    </row>
    <row r="26" spans="1:3" x14ac:dyDescent="0.25">
      <c r="A26" s="9"/>
      <c r="B26" s="9"/>
      <c r="C26" s="12"/>
    </row>
    <row r="27" spans="1:3" x14ac:dyDescent="0.25">
      <c r="A27" s="6"/>
      <c r="B27" s="2"/>
      <c r="C27" s="13"/>
    </row>
    <row r="28" spans="1:3" x14ac:dyDescent="0.25">
      <c r="A28" s="4" t="s">
        <v>16</v>
      </c>
      <c r="B28" s="4"/>
      <c r="C28" s="5">
        <f>SUM(C6:C27)</f>
        <v>20307.840000000004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1121-719B-4458-AEEA-853E50C1D83C}">
  <dimension ref="A1:D34"/>
  <sheetViews>
    <sheetView workbookViewId="0">
      <selection activeCell="C24" sqref="A1:XFD1048576"/>
    </sheetView>
  </sheetViews>
  <sheetFormatPr defaultRowHeight="15" x14ac:dyDescent="0.25"/>
  <cols>
    <col min="1" max="1" width="26" bestFit="1" customWidth="1"/>
    <col min="2" max="2" width="19.28515625" bestFit="1" customWidth="1"/>
    <col min="3" max="3" width="10.140625" bestFit="1" customWidth="1"/>
    <col min="4" max="4" width="42.140625" bestFit="1" customWidth="1"/>
  </cols>
  <sheetData>
    <row r="1" spans="1:4" x14ac:dyDescent="0.25">
      <c r="A1" s="50" t="s">
        <v>89</v>
      </c>
      <c r="B1" s="50"/>
      <c r="C1" s="50"/>
      <c r="D1" s="50"/>
    </row>
    <row r="2" spans="1:4" x14ac:dyDescent="0.25">
      <c r="A2" s="2" t="s">
        <v>0</v>
      </c>
      <c r="B2" s="1">
        <v>562517.76000000001</v>
      </c>
      <c r="C2" s="1"/>
      <c r="D2" s="2"/>
    </row>
    <row r="3" spans="1:4" x14ac:dyDescent="0.25">
      <c r="A3" s="2"/>
      <c r="B3" s="3"/>
      <c r="C3" s="1"/>
      <c r="D3" s="2"/>
    </row>
    <row r="4" spans="1:4" x14ac:dyDescent="0.25">
      <c r="A4" s="14" t="s">
        <v>1</v>
      </c>
      <c r="B4" s="14"/>
      <c r="C4" s="15"/>
      <c r="D4" s="14"/>
    </row>
    <row r="5" spans="1:4" x14ac:dyDescent="0.25">
      <c r="A5" s="16" t="s">
        <v>2</v>
      </c>
      <c r="B5" s="16" t="s">
        <v>3</v>
      </c>
      <c r="C5" s="17" t="s">
        <v>4</v>
      </c>
      <c r="D5" s="16" t="s">
        <v>90</v>
      </c>
    </row>
    <row r="6" spans="1:4" x14ac:dyDescent="0.25">
      <c r="A6" s="23" t="s">
        <v>91</v>
      </c>
      <c r="B6" s="23" t="s">
        <v>9</v>
      </c>
      <c r="C6" s="24">
        <v>160</v>
      </c>
      <c r="D6" s="23" t="s">
        <v>92</v>
      </c>
    </row>
    <row r="7" spans="1:4" x14ac:dyDescent="0.25">
      <c r="A7" s="23" t="s">
        <v>5</v>
      </c>
      <c r="B7" s="23" t="s">
        <v>93</v>
      </c>
      <c r="C7" s="24">
        <v>91.34</v>
      </c>
      <c r="D7" s="23" t="s">
        <v>92</v>
      </c>
    </row>
    <row r="8" spans="1:4" x14ac:dyDescent="0.25">
      <c r="A8" s="23" t="s">
        <v>42</v>
      </c>
      <c r="B8" s="23" t="s">
        <v>7</v>
      </c>
      <c r="C8" s="24">
        <v>12</v>
      </c>
      <c r="D8" s="23" t="s">
        <v>92</v>
      </c>
    </row>
    <row r="9" spans="1:4" x14ac:dyDescent="0.25">
      <c r="A9" s="23" t="s">
        <v>94</v>
      </c>
      <c r="B9" s="23" t="s">
        <v>95</v>
      </c>
      <c r="C9" s="24">
        <v>280</v>
      </c>
      <c r="D9" s="23" t="s">
        <v>96</v>
      </c>
    </row>
    <row r="10" spans="1:4" x14ac:dyDescent="0.25">
      <c r="A10" s="23" t="s">
        <v>28</v>
      </c>
      <c r="B10" s="23" t="s">
        <v>97</v>
      </c>
      <c r="C10" s="24">
        <v>5</v>
      </c>
      <c r="D10" s="23" t="s">
        <v>98</v>
      </c>
    </row>
    <row r="11" spans="1:4" x14ac:dyDescent="0.25">
      <c r="A11" s="23" t="s">
        <v>99</v>
      </c>
      <c r="B11" s="23" t="s">
        <v>100</v>
      </c>
      <c r="C11" s="24">
        <v>223.99</v>
      </c>
      <c r="D11" s="23" t="s">
        <v>101</v>
      </c>
    </row>
    <row r="12" spans="1:4" x14ac:dyDescent="0.25">
      <c r="A12" s="23" t="s">
        <v>102</v>
      </c>
      <c r="B12" s="23" t="s">
        <v>93</v>
      </c>
      <c r="C12" s="24">
        <v>45.19</v>
      </c>
      <c r="D12" s="23" t="s">
        <v>92</v>
      </c>
    </row>
    <row r="13" spans="1:4" x14ac:dyDescent="0.25">
      <c r="A13" s="23" t="s">
        <v>103</v>
      </c>
      <c r="B13" s="23" t="s">
        <v>104</v>
      </c>
      <c r="C13" s="24">
        <v>600</v>
      </c>
      <c r="D13" s="23" t="s">
        <v>105</v>
      </c>
    </row>
    <row r="14" spans="1:4" x14ac:dyDescent="0.25">
      <c r="A14" s="23" t="s">
        <v>12</v>
      </c>
      <c r="B14" s="23" t="s">
        <v>13</v>
      </c>
      <c r="C14" s="24">
        <v>150.29</v>
      </c>
      <c r="D14" s="23" t="s">
        <v>92</v>
      </c>
    </row>
    <row r="15" spans="1:4" x14ac:dyDescent="0.25">
      <c r="A15" s="23" t="s">
        <v>106</v>
      </c>
      <c r="B15" s="23" t="s">
        <v>107</v>
      </c>
      <c r="C15" s="24">
        <v>89.98</v>
      </c>
      <c r="D15" s="23" t="s">
        <v>108</v>
      </c>
    </row>
    <row r="16" spans="1:4" x14ac:dyDescent="0.25">
      <c r="A16" s="23" t="s">
        <v>109</v>
      </c>
      <c r="B16" s="23" t="s">
        <v>110</v>
      </c>
      <c r="C16" s="24">
        <v>15.96</v>
      </c>
      <c r="D16" s="23" t="s">
        <v>111</v>
      </c>
    </row>
    <row r="17" spans="1:4" x14ac:dyDescent="0.25">
      <c r="A17" s="23" t="s">
        <v>112</v>
      </c>
      <c r="B17" s="23" t="s">
        <v>113</v>
      </c>
      <c r="C17" s="24">
        <v>150</v>
      </c>
      <c r="D17" s="23" t="s">
        <v>108</v>
      </c>
    </row>
    <row r="18" spans="1:4" x14ac:dyDescent="0.25">
      <c r="A18" s="23" t="s">
        <v>114</v>
      </c>
      <c r="B18" s="23" t="s">
        <v>115</v>
      </c>
      <c r="C18" s="24">
        <v>440.4</v>
      </c>
      <c r="D18" s="23" t="s">
        <v>116</v>
      </c>
    </row>
    <row r="19" spans="1:4" x14ac:dyDescent="0.25">
      <c r="A19" s="23" t="s">
        <v>56</v>
      </c>
      <c r="B19" s="23" t="s">
        <v>117</v>
      </c>
      <c r="C19" s="24">
        <v>130</v>
      </c>
      <c r="D19" s="23" t="s">
        <v>118</v>
      </c>
    </row>
    <row r="20" spans="1:4" x14ac:dyDescent="0.25">
      <c r="A20" s="23" t="s">
        <v>119</v>
      </c>
      <c r="B20" s="23" t="s">
        <v>120</v>
      </c>
      <c r="C20" s="24">
        <v>78.17</v>
      </c>
      <c r="D20" s="23" t="s">
        <v>108</v>
      </c>
    </row>
    <row r="21" spans="1:4" x14ac:dyDescent="0.25">
      <c r="A21" s="23" t="s">
        <v>121</v>
      </c>
      <c r="B21" s="23" t="s">
        <v>122</v>
      </c>
      <c r="C21" s="24">
        <v>700</v>
      </c>
      <c r="D21" s="23" t="s">
        <v>108</v>
      </c>
    </row>
    <row r="22" spans="1:4" x14ac:dyDescent="0.25">
      <c r="A22" s="23" t="s">
        <v>19</v>
      </c>
      <c r="B22" s="23" t="s">
        <v>35</v>
      </c>
      <c r="C22" s="24">
        <v>41.25</v>
      </c>
      <c r="D22" s="23" t="s">
        <v>123</v>
      </c>
    </row>
    <row r="23" spans="1:4" x14ac:dyDescent="0.25">
      <c r="A23" s="23" t="s">
        <v>124</v>
      </c>
      <c r="B23" s="23" t="s">
        <v>125</v>
      </c>
      <c r="C23" s="24">
        <v>516</v>
      </c>
      <c r="D23" s="23" t="s">
        <v>126</v>
      </c>
    </row>
    <row r="24" spans="1:4" x14ac:dyDescent="0.25">
      <c r="A24" s="23" t="s">
        <v>14</v>
      </c>
      <c r="B24" s="23" t="s">
        <v>15</v>
      </c>
      <c r="C24" s="24">
        <v>3</v>
      </c>
      <c r="D24" s="23" t="s">
        <v>127</v>
      </c>
    </row>
    <row r="25" spans="1:4" x14ac:dyDescent="0.25">
      <c r="A25" s="23" t="s">
        <v>20</v>
      </c>
      <c r="B25" s="2" t="s">
        <v>128</v>
      </c>
      <c r="C25" s="24">
        <v>1935.78</v>
      </c>
      <c r="D25" s="23" t="s">
        <v>129</v>
      </c>
    </row>
    <row r="26" spans="1:4" x14ac:dyDescent="0.25">
      <c r="A26" s="23" t="s">
        <v>130</v>
      </c>
      <c r="B26" s="23" t="s">
        <v>125</v>
      </c>
      <c r="C26" s="24">
        <v>195</v>
      </c>
      <c r="D26" s="23" t="s">
        <v>126</v>
      </c>
    </row>
    <row r="27" spans="1:4" x14ac:dyDescent="0.25">
      <c r="A27" s="23" t="s">
        <v>131</v>
      </c>
      <c r="B27" s="23" t="s">
        <v>132</v>
      </c>
      <c r="C27" s="24">
        <v>71.819999999999993</v>
      </c>
      <c r="D27" s="23" t="s">
        <v>133</v>
      </c>
    </row>
    <row r="28" spans="1:4" x14ac:dyDescent="0.25">
      <c r="A28" s="23" t="s">
        <v>10</v>
      </c>
      <c r="B28" s="23" t="s">
        <v>15</v>
      </c>
      <c r="C28" s="24">
        <v>11.5</v>
      </c>
      <c r="D28" s="23" t="s">
        <v>127</v>
      </c>
    </row>
    <row r="29" spans="1:4" x14ac:dyDescent="0.25">
      <c r="A29" s="2" t="s">
        <v>11</v>
      </c>
      <c r="B29" s="23" t="s">
        <v>18</v>
      </c>
      <c r="C29" s="24">
        <v>5796.82</v>
      </c>
      <c r="D29" s="23" t="s">
        <v>134</v>
      </c>
    </row>
    <row r="30" spans="1:4" x14ac:dyDescent="0.25">
      <c r="A30" s="23" t="s">
        <v>135</v>
      </c>
      <c r="B30" s="23" t="s">
        <v>136</v>
      </c>
      <c r="C30" s="24">
        <v>1855.49</v>
      </c>
      <c r="D30" s="23" t="s">
        <v>134</v>
      </c>
    </row>
    <row r="31" spans="1:4" x14ac:dyDescent="0.25">
      <c r="A31" s="18"/>
      <c r="B31" s="19"/>
      <c r="C31" s="20"/>
      <c r="D31" s="25"/>
    </row>
    <row r="32" spans="1:4" x14ac:dyDescent="0.25">
      <c r="A32" s="9"/>
      <c r="B32" s="9"/>
      <c r="C32" s="22"/>
      <c r="D32" s="4"/>
    </row>
    <row r="33" spans="1:4" x14ac:dyDescent="0.25">
      <c r="A33" s="6"/>
      <c r="B33" s="2"/>
      <c r="C33" s="13"/>
      <c r="D33" s="4"/>
    </row>
    <row r="34" spans="1:4" x14ac:dyDescent="0.25">
      <c r="A34" s="4" t="s">
        <v>16</v>
      </c>
      <c r="B34" s="4"/>
      <c r="C34" s="5">
        <f>SUM(C6:C33)</f>
        <v>13598.98</v>
      </c>
      <c r="D34" s="4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89C8D-5BE6-43CF-9A3B-875C24A53DB1}">
  <dimension ref="A1:D51"/>
  <sheetViews>
    <sheetView workbookViewId="0">
      <selection activeCell="B61" sqref="B61"/>
    </sheetView>
  </sheetViews>
  <sheetFormatPr defaultRowHeight="15" x14ac:dyDescent="0.25"/>
  <cols>
    <col min="1" max="1" width="35.7109375" customWidth="1"/>
    <col min="2" max="2" width="46.7109375" bestFit="1" customWidth="1"/>
    <col min="3" max="3" width="10.140625" bestFit="1" customWidth="1"/>
    <col min="4" max="4" width="33.42578125" bestFit="1" customWidth="1"/>
  </cols>
  <sheetData>
    <row r="1" spans="1:4" x14ac:dyDescent="0.25">
      <c r="A1" s="50" t="s">
        <v>205</v>
      </c>
      <c r="B1" s="50"/>
      <c r="C1" s="50"/>
      <c r="D1" s="50"/>
    </row>
    <row r="2" spans="1:4" x14ac:dyDescent="0.25">
      <c r="A2" s="26" t="s">
        <v>0</v>
      </c>
      <c r="B2" s="27">
        <v>550756.94999999995</v>
      </c>
      <c r="C2" s="27"/>
      <c r="D2" s="26"/>
    </row>
    <row r="3" spans="1:4" x14ac:dyDescent="0.25">
      <c r="A3" s="26"/>
      <c r="B3" s="28"/>
      <c r="C3" s="27"/>
      <c r="D3" s="26"/>
    </row>
    <row r="4" spans="1:4" x14ac:dyDescent="0.25">
      <c r="A4" s="29" t="s">
        <v>1</v>
      </c>
      <c r="B4" s="29"/>
      <c r="C4" s="30"/>
      <c r="D4" s="29"/>
    </row>
    <row r="5" spans="1:4" x14ac:dyDescent="0.25">
      <c r="A5" s="31" t="s">
        <v>2</v>
      </c>
      <c r="B5" s="31" t="s">
        <v>3</v>
      </c>
      <c r="C5" s="32" t="s">
        <v>4</v>
      </c>
      <c r="D5" s="31" t="s">
        <v>90</v>
      </c>
    </row>
    <row r="6" spans="1:4" x14ac:dyDescent="0.25">
      <c r="A6" s="33" t="s">
        <v>50</v>
      </c>
      <c r="B6" s="34" t="s">
        <v>137</v>
      </c>
      <c r="C6" s="35">
        <v>14.65</v>
      </c>
      <c r="D6" s="36" t="s">
        <v>138</v>
      </c>
    </row>
    <row r="7" spans="1:4" x14ac:dyDescent="0.25">
      <c r="A7" s="33" t="s">
        <v>91</v>
      </c>
      <c r="B7" s="34" t="s">
        <v>9</v>
      </c>
      <c r="C7" s="35">
        <v>160</v>
      </c>
      <c r="D7" s="36" t="s">
        <v>92</v>
      </c>
    </row>
    <row r="8" spans="1:4" x14ac:dyDescent="0.25">
      <c r="A8" s="33" t="s">
        <v>139</v>
      </c>
      <c r="B8" s="34" t="s">
        <v>140</v>
      </c>
      <c r="C8" s="35">
        <v>116</v>
      </c>
      <c r="D8" s="36" t="s">
        <v>141</v>
      </c>
    </row>
    <row r="9" spans="1:4" x14ac:dyDescent="0.25">
      <c r="A9" s="33" t="s">
        <v>5</v>
      </c>
      <c r="B9" s="34" t="s">
        <v>39</v>
      </c>
      <c r="C9" s="35">
        <v>111.95</v>
      </c>
      <c r="D9" s="36" t="s">
        <v>92</v>
      </c>
    </row>
    <row r="10" spans="1:4" x14ac:dyDescent="0.25">
      <c r="A10" s="33" t="s">
        <v>142</v>
      </c>
      <c r="B10" s="34" t="s">
        <v>143</v>
      </c>
      <c r="C10" s="35">
        <v>37</v>
      </c>
      <c r="D10" s="36" t="s">
        <v>92</v>
      </c>
    </row>
    <row r="11" spans="1:4" ht="30" x14ac:dyDescent="0.25">
      <c r="A11" s="33" t="s">
        <v>144</v>
      </c>
      <c r="B11" s="34" t="s">
        <v>145</v>
      </c>
      <c r="C11" s="35">
        <v>30.48</v>
      </c>
      <c r="D11" s="36" t="s">
        <v>125</v>
      </c>
    </row>
    <row r="12" spans="1:4" ht="30" x14ac:dyDescent="0.25">
      <c r="A12" s="33" t="s">
        <v>146</v>
      </c>
      <c r="B12" s="34" t="s">
        <v>147</v>
      </c>
      <c r="C12" s="35">
        <v>1064</v>
      </c>
      <c r="D12" s="36" t="s">
        <v>148</v>
      </c>
    </row>
    <row r="13" spans="1:4" x14ac:dyDescent="0.25">
      <c r="A13" s="33" t="s">
        <v>42</v>
      </c>
      <c r="B13" s="34" t="s">
        <v>7</v>
      </c>
      <c r="C13" s="35">
        <v>24</v>
      </c>
      <c r="D13" s="36" t="s">
        <v>92</v>
      </c>
    </row>
    <row r="14" spans="1:4" x14ac:dyDescent="0.25">
      <c r="A14" s="33" t="s">
        <v>149</v>
      </c>
      <c r="B14" s="34" t="s">
        <v>150</v>
      </c>
      <c r="C14" s="35">
        <v>50</v>
      </c>
      <c r="D14" s="36" t="s">
        <v>148</v>
      </c>
    </row>
    <row r="15" spans="1:4" ht="45" x14ac:dyDescent="0.25">
      <c r="A15" s="33" t="s">
        <v>33</v>
      </c>
      <c r="B15" s="34" t="s">
        <v>151</v>
      </c>
      <c r="C15" s="35">
        <v>1092.43</v>
      </c>
      <c r="D15" s="36" t="s">
        <v>152</v>
      </c>
    </row>
    <row r="16" spans="1:4" x14ac:dyDescent="0.25">
      <c r="A16" s="33" t="s">
        <v>11</v>
      </c>
      <c r="B16" s="34" t="s">
        <v>18</v>
      </c>
      <c r="C16" s="35">
        <v>5913.22</v>
      </c>
      <c r="D16" s="36" t="s">
        <v>153</v>
      </c>
    </row>
    <row r="17" spans="1:4" x14ac:dyDescent="0.25">
      <c r="A17" s="33" t="s">
        <v>154</v>
      </c>
      <c r="B17" s="34" t="s">
        <v>155</v>
      </c>
      <c r="C17" s="35">
        <v>22.31</v>
      </c>
      <c r="D17" s="36" t="s">
        <v>125</v>
      </c>
    </row>
    <row r="18" spans="1:4" x14ac:dyDescent="0.25">
      <c r="A18" s="33" t="s">
        <v>156</v>
      </c>
      <c r="B18" s="34" t="s">
        <v>157</v>
      </c>
      <c r="C18" s="35">
        <v>101.38</v>
      </c>
      <c r="D18" s="36" t="s">
        <v>138</v>
      </c>
    </row>
    <row r="19" spans="1:4" x14ac:dyDescent="0.25">
      <c r="A19" s="33" t="s">
        <v>20</v>
      </c>
      <c r="B19" s="34" t="s">
        <v>25</v>
      </c>
      <c r="C19" s="35">
        <v>1992.83</v>
      </c>
      <c r="D19" s="36" t="s">
        <v>153</v>
      </c>
    </row>
    <row r="20" spans="1:4" x14ac:dyDescent="0.25">
      <c r="A20" s="33" t="s">
        <v>158</v>
      </c>
      <c r="B20" s="34" t="s">
        <v>159</v>
      </c>
      <c r="C20" s="35">
        <v>215</v>
      </c>
      <c r="D20" s="36" t="s">
        <v>141</v>
      </c>
    </row>
    <row r="21" spans="1:4" x14ac:dyDescent="0.25">
      <c r="A21" s="33" t="s">
        <v>160</v>
      </c>
      <c r="B21" s="34" t="s">
        <v>161</v>
      </c>
      <c r="C21" s="35">
        <v>47</v>
      </c>
      <c r="D21" s="36" t="s">
        <v>162</v>
      </c>
    </row>
    <row r="22" spans="1:4" x14ac:dyDescent="0.25">
      <c r="A22" s="33" t="s">
        <v>163</v>
      </c>
      <c r="B22" s="34" t="s">
        <v>164</v>
      </c>
      <c r="C22" s="35">
        <v>924</v>
      </c>
      <c r="D22" s="36" t="s">
        <v>125</v>
      </c>
    </row>
    <row r="23" spans="1:4" x14ac:dyDescent="0.25">
      <c r="A23" s="33" t="s">
        <v>37</v>
      </c>
      <c r="B23" s="37" t="s">
        <v>67</v>
      </c>
      <c r="C23" s="35">
        <v>184.31</v>
      </c>
      <c r="D23" s="36" t="s">
        <v>165</v>
      </c>
    </row>
    <row r="24" spans="1:4" ht="30" x14ac:dyDescent="0.25">
      <c r="A24" s="33" t="s">
        <v>47</v>
      </c>
      <c r="B24" s="34" t="s">
        <v>43</v>
      </c>
      <c r="C24" s="35">
        <v>1898.64</v>
      </c>
      <c r="D24" s="36" t="s">
        <v>153</v>
      </c>
    </row>
    <row r="25" spans="1:4" x14ac:dyDescent="0.25">
      <c r="A25" s="33" t="s">
        <v>14</v>
      </c>
      <c r="B25" s="34" t="s">
        <v>15</v>
      </c>
      <c r="C25" s="35">
        <v>3</v>
      </c>
      <c r="D25" s="36" t="s">
        <v>15</v>
      </c>
    </row>
    <row r="26" spans="1:4" x14ac:dyDescent="0.25">
      <c r="A26" s="33" t="s">
        <v>166</v>
      </c>
      <c r="B26" s="34" t="s">
        <v>164</v>
      </c>
      <c r="C26" s="35">
        <v>225</v>
      </c>
      <c r="D26" s="36" t="s">
        <v>125</v>
      </c>
    </row>
    <row r="27" spans="1:4" x14ac:dyDescent="0.25">
      <c r="A27" s="33" t="s">
        <v>167</v>
      </c>
      <c r="B27" s="34" t="s">
        <v>168</v>
      </c>
      <c r="C27" s="35">
        <v>21</v>
      </c>
      <c r="D27" s="36" t="s">
        <v>169</v>
      </c>
    </row>
    <row r="28" spans="1:4" x14ac:dyDescent="0.25">
      <c r="A28" s="33" t="s">
        <v>12</v>
      </c>
      <c r="B28" s="34" t="s">
        <v>13</v>
      </c>
      <c r="C28" s="35">
        <v>154.99</v>
      </c>
      <c r="D28" s="36" t="s">
        <v>165</v>
      </c>
    </row>
    <row r="29" spans="1:4" x14ac:dyDescent="0.25">
      <c r="A29" s="33" t="s">
        <v>170</v>
      </c>
      <c r="B29" s="34" t="s">
        <v>171</v>
      </c>
      <c r="C29" s="38">
        <v>295.86</v>
      </c>
      <c r="D29" s="36" t="s">
        <v>172</v>
      </c>
    </row>
    <row r="30" spans="1:4" x14ac:dyDescent="0.25">
      <c r="A30" s="33" t="s">
        <v>173</v>
      </c>
      <c r="B30" s="34" t="s">
        <v>174</v>
      </c>
      <c r="C30" s="35">
        <v>241.4</v>
      </c>
      <c r="D30" s="36" t="s">
        <v>125</v>
      </c>
    </row>
    <row r="31" spans="1:4" x14ac:dyDescent="0.25">
      <c r="A31" s="33" t="s">
        <v>175</v>
      </c>
      <c r="B31" s="34" t="s">
        <v>176</v>
      </c>
      <c r="C31" s="35">
        <v>246.91</v>
      </c>
      <c r="D31" s="36" t="s">
        <v>125</v>
      </c>
    </row>
    <row r="32" spans="1:4" x14ac:dyDescent="0.25">
      <c r="A32" s="33" t="s">
        <v>48</v>
      </c>
      <c r="B32" s="34" t="s">
        <v>177</v>
      </c>
      <c r="C32" s="35">
        <v>367</v>
      </c>
      <c r="D32" s="36" t="s">
        <v>148</v>
      </c>
    </row>
    <row r="33" spans="1:4" x14ac:dyDescent="0.25">
      <c r="A33" s="33" t="s">
        <v>178</v>
      </c>
      <c r="B33" s="34" t="s">
        <v>179</v>
      </c>
      <c r="C33" s="35">
        <v>79.989999999999995</v>
      </c>
      <c r="D33" s="36" t="s">
        <v>165</v>
      </c>
    </row>
    <row r="34" spans="1:4" x14ac:dyDescent="0.25">
      <c r="A34" s="33" t="s">
        <v>180</v>
      </c>
      <c r="B34" s="34" t="s">
        <v>181</v>
      </c>
      <c r="C34" s="35">
        <v>9.98</v>
      </c>
      <c r="D34" s="36" t="s">
        <v>125</v>
      </c>
    </row>
    <row r="35" spans="1:4" x14ac:dyDescent="0.25">
      <c r="A35" s="33" t="s">
        <v>182</v>
      </c>
      <c r="B35" s="34" t="s">
        <v>183</v>
      </c>
      <c r="C35" s="35">
        <v>79.2</v>
      </c>
      <c r="D35" s="36" t="s">
        <v>172</v>
      </c>
    </row>
    <row r="36" spans="1:4" x14ac:dyDescent="0.25">
      <c r="A36" s="33" t="s">
        <v>184</v>
      </c>
      <c r="B36" s="34" t="s">
        <v>185</v>
      </c>
      <c r="C36" s="35">
        <v>75</v>
      </c>
      <c r="D36" s="36" t="s">
        <v>138</v>
      </c>
    </row>
    <row r="37" spans="1:4" x14ac:dyDescent="0.25">
      <c r="A37" s="33" t="s">
        <v>186</v>
      </c>
      <c r="B37" s="34" t="s">
        <v>187</v>
      </c>
      <c r="C37" s="35">
        <v>4.99</v>
      </c>
      <c r="D37" s="36" t="s">
        <v>138</v>
      </c>
    </row>
    <row r="38" spans="1:4" x14ac:dyDescent="0.25">
      <c r="A38" s="33" t="s">
        <v>28</v>
      </c>
      <c r="B38" s="34" t="s">
        <v>188</v>
      </c>
      <c r="C38" s="35">
        <v>10</v>
      </c>
      <c r="D38" s="36" t="s">
        <v>172</v>
      </c>
    </row>
    <row r="39" spans="1:4" x14ac:dyDescent="0.25">
      <c r="A39" s="33" t="s">
        <v>189</v>
      </c>
      <c r="B39" s="34" t="s">
        <v>150</v>
      </c>
      <c r="C39" s="35">
        <v>50</v>
      </c>
      <c r="D39" s="36" t="s">
        <v>148</v>
      </c>
    </row>
    <row r="40" spans="1:4" x14ac:dyDescent="0.25">
      <c r="A40" s="33" t="s">
        <v>190</v>
      </c>
      <c r="B40" s="34" t="s">
        <v>150</v>
      </c>
      <c r="C40" s="35">
        <v>50</v>
      </c>
      <c r="D40" s="36" t="s">
        <v>148</v>
      </c>
    </row>
    <row r="41" spans="1:4" x14ac:dyDescent="0.25">
      <c r="A41" s="33" t="s">
        <v>191</v>
      </c>
      <c r="B41" s="34" t="s">
        <v>192</v>
      </c>
      <c r="C41" s="35">
        <v>32.68</v>
      </c>
      <c r="D41" s="36" t="s">
        <v>193</v>
      </c>
    </row>
    <row r="42" spans="1:4" x14ac:dyDescent="0.25">
      <c r="A42" s="33" t="s">
        <v>194</v>
      </c>
      <c r="B42" s="34" t="s">
        <v>195</v>
      </c>
      <c r="C42" s="35">
        <v>120</v>
      </c>
      <c r="D42" s="36" t="s">
        <v>193</v>
      </c>
    </row>
    <row r="43" spans="1:4" x14ac:dyDescent="0.25">
      <c r="A43" s="33" t="s">
        <v>10</v>
      </c>
      <c r="B43" s="34" t="s">
        <v>15</v>
      </c>
      <c r="C43" s="35">
        <v>10.75</v>
      </c>
      <c r="D43" s="36" t="s">
        <v>15</v>
      </c>
    </row>
    <row r="44" spans="1:4" x14ac:dyDescent="0.25">
      <c r="A44" s="33" t="s">
        <v>196</v>
      </c>
      <c r="B44" s="34" t="s">
        <v>197</v>
      </c>
      <c r="C44" s="35">
        <v>1017.6</v>
      </c>
      <c r="D44" s="36" t="s">
        <v>198</v>
      </c>
    </row>
    <row r="45" spans="1:4" x14ac:dyDescent="0.25">
      <c r="A45" s="33" t="s">
        <v>26</v>
      </c>
      <c r="B45" s="34" t="s">
        <v>22</v>
      </c>
      <c r="C45" s="35">
        <v>209.96</v>
      </c>
      <c r="D45" s="36" t="s">
        <v>165</v>
      </c>
    </row>
    <row r="46" spans="1:4" x14ac:dyDescent="0.25">
      <c r="A46" s="33" t="s">
        <v>199</v>
      </c>
      <c r="B46" s="34" t="s">
        <v>200</v>
      </c>
      <c r="C46" s="35">
        <v>35</v>
      </c>
      <c r="D46" s="36" t="s">
        <v>193</v>
      </c>
    </row>
    <row r="47" spans="1:4" x14ac:dyDescent="0.25">
      <c r="A47" s="33" t="s">
        <v>201</v>
      </c>
      <c r="B47" s="34" t="s">
        <v>202</v>
      </c>
      <c r="C47" s="35">
        <v>1323.84</v>
      </c>
      <c r="D47" s="36" t="s">
        <v>148</v>
      </c>
    </row>
    <row r="48" spans="1:4" x14ac:dyDescent="0.25">
      <c r="A48" s="33" t="s">
        <v>203</v>
      </c>
      <c r="B48" s="39" t="s">
        <v>204</v>
      </c>
      <c r="C48" s="35">
        <v>345.07</v>
      </c>
      <c r="D48" s="40" t="s">
        <v>193</v>
      </c>
    </row>
    <row r="49" spans="1:4" x14ac:dyDescent="0.25">
      <c r="A49" s="37"/>
      <c r="B49" s="37"/>
      <c r="C49" s="41"/>
      <c r="D49" s="34"/>
    </row>
    <row r="50" spans="1:4" x14ac:dyDescent="0.25">
      <c r="A50" s="42"/>
      <c r="B50" s="26"/>
      <c r="C50" s="43"/>
      <c r="D50" s="34"/>
    </row>
    <row r="51" spans="1:4" x14ac:dyDescent="0.25">
      <c r="A51" s="34" t="s">
        <v>16</v>
      </c>
      <c r="B51" s="34"/>
      <c r="C51" s="44">
        <v>19008.419999999995</v>
      </c>
      <c r="D51" s="34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EAAB4-AD00-4868-AAB7-BE7F2A50C635}">
  <dimension ref="A1:D32"/>
  <sheetViews>
    <sheetView workbookViewId="0">
      <selection activeCell="B47" sqref="B47"/>
    </sheetView>
  </sheetViews>
  <sheetFormatPr defaultRowHeight="15" x14ac:dyDescent="0.25"/>
  <cols>
    <col min="1" max="1" width="35.7109375" customWidth="1"/>
    <col min="2" max="2" width="46.7109375" bestFit="1" customWidth="1"/>
    <col min="3" max="3" width="10.140625" bestFit="1" customWidth="1"/>
    <col min="4" max="4" width="33.42578125" bestFit="1" customWidth="1"/>
  </cols>
  <sheetData>
    <row r="1" spans="1:4" x14ac:dyDescent="0.25">
      <c r="A1" s="50" t="s">
        <v>206</v>
      </c>
      <c r="B1" s="50"/>
      <c r="C1" s="50"/>
      <c r="D1" s="50"/>
    </row>
    <row r="2" spans="1:4" x14ac:dyDescent="0.25">
      <c r="A2" s="26" t="s">
        <v>0</v>
      </c>
      <c r="B2" s="1">
        <v>532148.96</v>
      </c>
      <c r="C2" s="27"/>
      <c r="D2" s="26"/>
    </row>
    <row r="3" spans="1:4" x14ac:dyDescent="0.25">
      <c r="A3" s="26"/>
      <c r="B3" s="28"/>
      <c r="C3" s="27"/>
      <c r="D3" s="26"/>
    </row>
    <row r="4" spans="1:4" x14ac:dyDescent="0.25">
      <c r="A4" s="29" t="s">
        <v>1</v>
      </c>
      <c r="B4" s="29"/>
      <c r="C4" s="30"/>
      <c r="D4" s="29"/>
    </row>
    <row r="5" spans="1:4" x14ac:dyDescent="0.25">
      <c r="A5" s="31" t="s">
        <v>2</v>
      </c>
      <c r="B5" s="31" t="s">
        <v>3</v>
      </c>
      <c r="C5" s="32" t="s">
        <v>4</v>
      </c>
      <c r="D5" s="31" t="s">
        <v>90</v>
      </c>
    </row>
    <row r="6" spans="1:4" x14ac:dyDescent="0.25">
      <c r="A6" s="45" t="s">
        <v>207</v>
      </c>
      <c r="B6" s="4" t="s">
        <v>164</v>
      </c>
      <c r="C6" s="46">
        <v>225</v>
      </c>
      <c r="D6" s="23" t="s">
        <v>208</v>
      </c>
    </row>
    <row r="7" spans="1:4" x14ac:dyDescent="0.25">
      <c r="A7" s="45" t="s">
        <v>5</v>
      </c>
      <c r="B7" s="4" t="s">
        <v>39</v>
      </c>
      <c r="C7" s="46">
        <v>73.47</v>
      </c>
      <c r="D7" s="23" t="s">
        <v>209</v>
      </c>
    </row>
    <row r="8" spans="1:4" ht="30" x14ac:dyDescent="0.25">
      <c r="A8" s="45" t="s">
        <v>146</v>
      </c>
      <c r="B8" s="4" t="s">
        <v>147</v>
      </c>
      <c r="C8" s="46">
        <v>663</v>
      </c>
      <c r="D8" s="23" t="s">
        <v>148</v>
      </c>
    </row>
    <row r="9" spans="1:4" x14ac:dyDescent="0.25">
      <c r="A9" s="45" t="s">
        <v>210</v>
      </c>
      <c r="B9" s="47" t="s">
        <v>211</v>
      </c>
      <c r="C9" s="46">
        <v>5.55</v>
      </c>
      <c r="D9" s="23" t="s">
        <v>212</v>
      </c>
    </row>
    <row r="10" spans="1:4" ht="30" x14ac:dyDescent="0.25">
      <c r="A10" s="45" t="s">
        <v>213</v>
      </c>
      <c r="B10" s="47" t="s">
        <v>214</v>
      </c>
      <c r="C10" s="46">
        <v>11.78</v>
      </c>
      <c r="D10" s="23" t="s">
        <v>165</v>
      </c>
    </row>
    <row r="11" spans="1:4" x14ac:dyDescent="0.25">
      <c r="A11" s="45" t="s">
        <v>33</v>
      </c>
      <c r="B11" s="47" t="s">
        <v>215</v>
      </c>
      <c r="C11" s="46">
        <v>1270</v>
      </c>
      <c r="D11" s="23" t="s">
        <v>216</v>
      </c>
    </row>
    <row r="12" spans="1:4" x14ac:dyDescent="0.25">
      <c r="A12" s="45" t="s">
        <v>217</v>
      </c>
      <c r="B12" s="47" t="s">
        <v>218</v>
      </c>
      <c r="C12" s="46">
        <v>22.9</v>
      </c>
      <c r="D12" s="23" t="s">
        <v>165</v>
      </c>
    </row>
    <row r="13" spans="1:4" x14ac:dyDescent="0.25">
      <c r="A13" s="45" t="s">
        <v>20</v>
      </c>
      <c r="B13" s="4" t="s">
        <v>25</v>
      </c>
      <c r="C13" s="46">
        <v>2064.94</v>
      </c>
      <c r="D13" s="48" t="s">
        <v>153</v>
      </c>
    </row>
    <row r="14" spans="1:4" x14ac:dyDescent="0.25">
      <c r="A14" s="45" t="s">
        <v>219</v>
      </c>
      <c r="B14" s="47" t="s">
        <v>220</v>
      </c>
      <c r="C14" s="46">
        <v>6</v>
      </c>
      <c r="D14" s="23" t="s">
        <v>165</v>
      </c>
    </row>
    <row r="15" spans="1:4" x14ac:dyDescent="0.25">
      <c r="A15" s="45" t="s">
        <v>37</v>
      </c>
      <c r="B15" s="47" t="s">
        <v>221</v>
      </c>
      <c r="C15" s="46">
        <v>250.8</v>
      </c>
      <c r="D15" s="23" t="s">
        <v>165</v>
      </c>
    </row>
    <row r="16" spans="1:4" x14ac:dyDescent="0.25">
      <c r="A16" s="45" t="s">
        <v>222</v>
      </c>
      <c r="B16" s="47" t="s">
        <v>223</v>
      </c>
      <c r="C16" s="46">
        <v>1764</v>
      </c>
      <c r="D16" s="23" t="s">
        <v>148</v>
      </c>
    </row>
    <row r="17" spans="1:4" ht="30" x14ac:dyDescent="0.25">
      <c r="A17" s="45" t="s">
        <v>47</v>
      </c>
      <c r="B17" s="4" t="s">
        <v>43</v>
      </c>
      <c r="C17" s="46">
        <v>1830.01</v>
      </c>
      <c r="D17" s="48" t="s">
        <v>153</v>
      </c>
    </row>
    <row r="18" spans="1:4" x14ac:dyDescent="0.25">
      <c r="A18" s="45" t="s">
        <v>14</v>
      </c>
      <c r="B18" s="4" t="s">
        <v>15</v>
      </c>
      <c r="C18" s="46">
        <v>3</v>
      </c>
      <c r="D18" s="4" t="s">
        <v>15</v>
      </c>
    </row>
    <row r="19" spans="1:4" x14ac:dyDescent="0.25">
      <c r="A19" s="45" t="s">
        <v>224</v>
      </c>
      <c r="B19" s="47" t="s">
        <v>225</v>
      </c>
      <c r="C19" s="46">
        <v>13.14</v>
      </c>
      <c r="D19" s="23" t="s">
        <v>216</v>
      </c>
    </row>
    <row r="20" spans="1:4" x14ac:dyDescent="0.25">
      <c r="A20" s="45" t="s">
        <v>167</v>
      </c>
      <c r="B20" s="4" t="s">
        <v>168</v>
      </c>
      <c r="C20" s="46">
        <v>35.82</v>
      </c>
      <c r="D20" s="23" t="s">
        <v>226</v>
      </c>
    </row>
    <row r="21" spans="1:4" x14ac:dyDescent="0.25">
      <c r="A21" s="45" t="s">
        <v>12</v>
      </c>
      <c r="B21" s="47" t="s">
        <v>13</v>
      </c>
      <c r="C21" s="46">
        <v>155.83000000000001</v>
      </c>
      <c r="D21" s="23" t="s">
        <v>209</v>
      </c>
    </row>
    <row r="22" spans="1:4" x14ac:dyDescent="0.25">
      <c r="A22" s="45" t="s">
        <v>227</v>
      </c>
      <c r="B22" s="47" t="s">
        <v>214</v>
      </c>
      <c r="C22" s="46">
        <v>5</v>
      </c>
      <c r="D22" s="23" t="s">
        <v>165</v>
      </c>
    </row>
    <row r="23" spans="1:4" x14ac:dyDescent="0.25">
      <c r="A23" s="45" t="s">
        <v>175</v>
      </c>
      <c r="B23" s="49" t="s">
        <v>228</v>
      </c>
      <c r="C23" s="46">
        <v>465.98</v>
      </c>
      <c r="D23" s="23" t="s">
        <v>216</v>
      </c>
    </row>
    <row r="24" spans="1:4" x14ac:dyDescent="0.25">
      <c r="A24" s="45" t="s">
        <v>11</v>
      </c>
      <c r="B24" s="47" t="s">
        <v>18</v>
      </c>
      <c r="C24" s="46">
        <v>5728.17</v>
      </c>
      <c r="D24" s="48" t="s">
        <v>153</v>
      </c>
    </row>
    <row r="25" spans="1:4" x14ac:dyDescent="0.25">
      <c r="A25" s="45" t="s">
        <v>10</v>
      </c>
      <c r="B25" s="47" t="s">
        <v>15</v>
      </c>
      <c r="C25" s="46">
        <v>14.65</v>
      </c>
      <c r="D25" s="4" t="s">
        <v>15</v>
      </c>
    </row>
    <row r="26" spans="1:4" x14ac:dyDescent="0.25">
      <c r="A26" s="45" t="s">
        <v>19</v>
      </c>
      <c r="B26" s="23" t="s">
        <v>35</v>
      </c>
      <c r="C26" s="46">
        <v>40</v>
      </c>
      <c r="D26" s="23" t="s">
        <v>212</v>
      </c>
    </row>
    <row r="27" spans="1:4" x14ac:dyDescent="0.25">
      <c r="A27" s="45" t="s">
        <v>199</v>
      </c>
      <c r="B27" s="47" t="s">
        <v>229</v>
      </c>
      <c r="C27" s="46">
        <v>38</v>
      </c>
      <c r="D27" s="23" t="s">
        <v>148</v>
      </c>
    </row>
    <row r="28" spans="1:4" x14ac:dyDescent="0.25">
      <c r="A28" s="45" t="s">
        <v>230</v>
      </c>
      <c r="B28" s="47" t="s">
        <v>164</v>
      </c>
      <c r="C28" s="46">
        <v>600</v>
      </c>
      <c r="D28" s="23" t="s">
        <v>148</v>
      </c>
    </row>
    <row r="29" spans="1:4" x14ac:dyDescent="0.25">
      <c r="A29" s="45" t="s">
        <v>201</v>
      </c>
      <c r="B29" s="47" t="s">
        <v>231</v>
      </c>
      <c r="C29" s="46">
        <v>955</v>
      </c>
      <c r="D29" s="23" t="s">
        <v>148</v>
      </c>
    </row>
    <row r="30" spans="1:4" x14ac:dyDescent="0.25">
      <c r="A30" s="37"/>
      <c r="B30" s="37"/>
      <c r="C30" s="41"/>
      <c r="D30" s="34"/>
    </row>
    <row r="31" spans="1:4" x14ac:dyDescent="0.25">
      <c r="A31" s="42"/>
      <c r="B31" s="26"/>
      <c r="C31" s="43"/>
      <c r="D31" s="34"/>
    </row>
    <row r="32" spans="1:4" x14ac:dyDescent="0.25">
      <c r="A32" s="34" t="s">
        <v>16</v>
      </c>
      <c r="B32" s="34"/>
      <c r="C32" s="44">
        <f>SUM(C6:C31)</f>
        <v>16242.039999999999</v>
      </c>
      <c r="D32" s="34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37F1-3F24-4AF0-B316-C58FAB48656A}">
  <dimension ref="A1:D48"/>
  <sheetViews>
    <sheetView tabSelected="1" workbookViewId="0">
      <selection activeCell="I11" sqref="I11"/>
    </sheetView>
  </sheetViews>
  <sheetFormatPr defaultRowHeight="15" x14ac:dyDescent="0.25"/>
  <cols>
    <col min="1" max="1" width="28.7109375" customWidth="1"/>
    <col min="2" max="2" width="36.7109375" customWidth="1"/>
    <col min="3" max="3" width="10.140625" bestFit="1" customWidth="1"/>
    <col min="4" max="4" width="28.140625" bestFit="1" customWidth="1"/>
  </cols>
  <sheetData>
    <row r="1" spans="1:4" ht="15.75" thickBot="1" x14ac:dyDescent="0.3">
      <c r="A1" s="51" t="s">
        <v>294</v>
      </c>
      <c r="B1" s="51"/>
      <c r="C1" s="10"/>
      <c r="D1" s="52"/>
    </row>
    <row r="2" spans="1:4" ht="15.75" thickBot="1" x14ac:dyDescent="0.3">
      <c r="A2" s="52" t="s">
        <v>0</v>
      </c>
      <c r="B2" s="53">
        <v>517350.83999999997</v>
      </c>
      <c r="C2" s="10"/>
      <c r="D2" s="52"/>
    </row>
    <row r="3" spans="1:4" x14ac:dyDescent="0.25">
      <c r="A3" s="52"/>
      <c r="B3" s="54"/>
      <c r="C3" s="10"/>
      <c r="D3" s="52"/>
    </row>
    <row r="4" spans="1:4" x14ac:dyDescent="0.25">
      <c r="A4" s="55" t="s">
        <v>1</v>
      </c>
      <c r="B4" s="55"/>
      <c r="C4" s="56"/>
      <c r="D4" s="55"/>
    </row>
    <row r="5" spans="1:4" x14ac:dyDescent="0.25">
      <c r="A5" s="57" t="s">
        <v>2</v>
      </c>
      <c r="B5" s="57" t="s">
        <v>3</v>
      </c>
      <c r="C5" s="58" t="s">
        <v>4</v>
      </c>
      <c r="D5" s="57" t="s">
        <v>90</v>
      </c>
    </row>
    <row r="6" spans="1:4" x14ac:dyDescent="0.25">
      <c r="A6" s="45" t="s">
        <v>232</v>
      </c>
      <c r="B6" s="47" t="s">
        <v>233</v>
      </c>
      <c r="C6" s="46">
        <v>60</v>
      </c>
      <c r="D6" s="23" t="s">
        <v>233</v>
      </c>
    </row>
    <row r="7" spans="1:4" x14ac:dyDescent="0.25">
      <c r="A7" s="45" t="s">
        <v>234</v>
      </c>
      <c r="B7" s="47" t="s">
        <v>25</v>
      </c>
      <c r="C7" s="46">
        <f>1950.2</f>
        <v>1950.2</v>
      </c>
      <c r="D7" s="23" t="s">
        <v>153</v>
      </c>
    </row>
    <row r="8" spans="1:4" x14ac:dyDescent="0.25">
      <c r="A8" s="45" t="s">
        <v>11</v>
      </c>
      <c r="B8" s="47" t="s">
        <v>235</v>
      </c>
      <c r="C8" s="46">
        <f>1897.14+2557.61+1636.49</f>
        <v>6091.24</v>
      </c>
      <c r="D8" s="23" t="s">
        <v>153</v>
      </c>
    </row>
    <row r="9" spans="1:4" ht="30" x14ac:dyDescent="0.25">
      <c r="A9" s="45" t="s">
        <v>47</v>
      </c>
      <c r="B9" s="47"/>
      <c r="C9" s="46">
        <v>1964.71</v>
      </c>
      <c r="D9" s="23" t="s">
        <v>153</v>
      </c>
    </row>
    <row r="10" spans="1:4" x14ac:dyDescent="0.25">
      <c r="A10" s="45" t="s">
        <v>236</v>
      </c>
      <c r="B10" s="47" t="s">
        <v>237</v>
      </c>
      <c r="C10" s="46">
        <v>5.18</v>
      </c>
      <c r="D10" s="23" t="s">
        <v>238</v>
      </c>
    </row>
    <row r="11" spans="1:4" x14ac:dyDescent="0.25">
      <c r="A11" s="45" t="s">
        <v>48</v>
      </c>
      <c r="B11" s="47" t="s">
        <v>239</v>
      </c>
      <c r="C11" s="46">
        <v>90</v>
      </c>
      <c r="D11" s="23" t="s">
        <v>240</v>
      </c>
    </row>
    <row r="12" spans="1:4" x14ac:dyDescent="0.25">
      <c r="A12" s="45" t="s">
        <v>241</v>
      </c>
      <c r="B12" s="47" t="s">
        <v>242</v>
      </c>
      <c r="C12" s="46">
        <v>884</v>
      </c>
      <c r="D12" s="23" t="s">
        <v>243</v>
      </c>
    </row>
    <row r="13" spans="1:4" x14ac:dyDescent="0.25">
      <c r="A13" s="45" t="s">
        <v>244</v>
      </c>
      <c r="B13" s="47" t="s">
        <v>245</v>
      </c>
      <c r="C13" s="46">
        <v>16.239999999999998</v>
      </c>
      <c r="D13" s="23" t="s">
        <v>243</v>
      </c>
    </row>
    <row r="14" spans="1:4" x14ac:dyDescent="0.25">
      <c r="A14" s="45" t="s">
        <v>5</v>
      </c>
      <c r="B14" s="47" t="s">
        <v>246</v>
      </c>
      <c r="C14" s="46">
        <f>15.85+15.85</f>
        <v>31.7</v>
      </c>
      <c r="D14" s="23" t="s">
        <v>247</v>
      </c>
    </row>
    <row r="15" spans="1:4" x14ac:dyDescent="0.25">
      <c r="A15" s="45" t="s">
        <v>5</v>
      </c>
      <c r="B15" s="47" t="s">
        <v>246</v>
      </c>
      <c r="C15" s="46">
        <v>-15.85</v>
      </c>
      <c r="D15" s="23" t="s">
        <v>247</v>
      </c>
    </row>
    <row r="16" spans="1:4" x14ac:dyDescent="0.25">
      <c r="A16" s="45" t="s">
        <v>248</v>
      </c>
      <c r="B16" s="47" t="s">
        <v>9</v>
      </c>
      <c r="C16" s="46">
        <v>360</v>
      </c>
      <c r="D16" s="23" t="s">
        <v>247</v>
      </c>
    </row>
    <row r="17" spans="1:4" x14ac:dyDescent="0.25">
      <c r="A17" s="45" t="s">
        <v>249</v>
      </c>
      <c r="B17" s="47" t="s">
        <v>250</v>
      </c>
      <c r="C17" s="46">
        <v>432</v>
      </c>
      <c r="D17" s="23" t="s">
        <v>247</v>
      </c>
    </row>
    <row r="18" spans="1:4" x14ac:dyDescent="0.25">
      <c r="A18" s="45" t="s">
        <v>102</v>
      </c>
      <c r="B18" s="47" t="s">
        <v>251</v>
      </c>
      <c r="C18" s="46">
        <f>54.05+75.28</f>
        <v>129.32999999999998</v>
      </c>
      <c r="D18" s="23" t="s">
        <v>247</v>
      </c>
    </row>
    <row r="19" spans="1:4" x14ac:dyDescent="0.25">
      <c r="A19" s="45" t="s">
        <v>5</v>
      </c>
      <c r="B19" s="47" t="s">
        <v>252</v>
      </c>
      <c r="C19" s="46">
        <v>75.44</v>
      </c>
      <c r="D19" s="23" t="s">
        <v>247</v>
      </c>
    </row>
    <row r="20" spans="1:4" x14ac:dyDescent="0.25">
      <c r="A20" s="45" t="s">
        <v>5</v>
      </c>
      <c r="B20" s="47" t="s">
        <v>246</v>
      </c>
      <c r="C20" s="46">
        <v>16.84</v>
      </c>
      <c r="D20" s="23" t="s">
        <v>247</v>
      </c>
    </row>
    <row r="21" spans="1:4" x14ac:dyDescent="0.25">
      <c r="A21" s="45" t="s">
        <v>42</v>
      </c>
      <c r="B21" s="47" t="s">
        <v>7</v>
      </c>
      <c r="C21" s="46">
        <v>12</v>
      </c>
      <c r="D21" s="23" t="s">
        <v>247</v>
      </c>
    </row>
    <row r="22" spans="1:4" ht="30" x14ac:dyDescent="0.25">
      <c r="A22" s="45" t="s">
        <v>48</v>
      </c>
      <c r="B22" s="47" t="s">
        <v>253</v>
      </c>
      <c r="C22" s="46">
        <f>125+169.08</f>
        <v>294.08000000000004</v>
      </c>
      <c r="D22" s="23" t="s">
        <v>193</v>
      </c>
    </row>
    <row r="23" spans="1:4" x14ac:dyDescent="0.25">
      <c r="A23" s="45" t="s">
        <v>254</v>
      </c>
      <c r="B23" s="47" t="s">
        <v>255</v>
      </c>
      <c r="C23" s="46">
        <v>94.14</v>
      </c>
      <c r="D23" s="23" t="s">
        <v>193</v>
      </c>
    </row>
    <row r="24" spans="1:4" x14ac:dyDescent="0.25">
      <c r="A24" s="45" t="s">
        <v>256</v>
      </c>
      <c r="B24" s="49" t="s">
        <v>257</v>
      </c>
      <c r="C24" s="46">
        <v>7.44</v>
      </c>
      <c r="D24" s="23" t="s">
        <v>193</v>
      </c>
    </row>
    <row r="25" spans="1:4" x14ac:dyDescent="0.25">
      <c r="A25" s="45" t="s">
        <v>258</v>
      </c>
      <c r="B25" s="47" t="s">
        <v>259</v>
      </c>
      <c r="C25" s="46">
        <v>15.69</v>
      </c>
      <c r="D25" s="23" t="s">
        <v>193</v>
      </c>
    </row>
    <row r="26" spans="1:4" x14ac:dyDescent="0.25">
      <c r="A26" s="45" t="s">
        <v>260</v>
      </c>
      <c r="B26" s="47" t="s">
        <v>261</v>
      </c>
      <c r="C26" s="46">
        <v>43.87</v>
      </c>
      <c r="D26" s="23" t="s">
        <v>193</v>
      </c>
    </row>
    <row r="27" spans="1:4" x14ac:dyDescent="0.25">
      <c r="A27" s="45" t="s">
        <v>19</v>
      </c>
      <c r="B27" s="23" t="s">
        <v>104</v>
      </c>
      <c r="C27" s="46">
        <v>500</v>
      </c>
      <c r="D27" s="23" t="s">
        <v>262</v>
      </c>
    </row>
    <row r="28" spans="1:4" x14ac:dyDescent="0.25">
      <c r="A28" s="45" t="s">
        <v>263</v>
      </c>
      <c r="B28" s="23" t="s">
        <v>104</v>
      </c>
      <c r="C28" s="46">
        <v>500</v>
      </c>
      <c r="D28" s="23" t="s">
        <v>262</v>
      </c>
    </row>
    <row r="29" spans="1:4" x14ac:dyDescent="0.25">
      <c r="A29" s="45" t="s">
        <v>236</v>
      </c>
      <c r="B29" s="47" t="s">
        <v>264</v>
      </c>
      <c r="C29" s="46">
        <f>106.33+57.78</f>
        <v>164.11</v>
      </c>
      <c r="D29" s="23" t="s">
        <v>238</v>
      </c>
    </row>
    <row r="30" spans="1:4" x14ac:dyDescent="0.25">
      <c r="A30" s="45" t="s">
        <v>265</v>
      </c>
      <c r="B30" s="47" t="s">
        <v>266</v>
      </c>
      <c r="C30" s="46">
        <f>21.6+7.5</f>
        <v>29.1</v>
      </c>
      <c r="D30" s="23" t="s">
        <v>238</v>
      </c>
    </row>
    <row r="31" spans="1:4" x14ac:dyDescent="0.25">
      <c r="A31" s="59" t="s">
        <v>267</v>
      </c>
      <c r="B31" s="60" t="s">
        <v>268</v>
      </c>
      <c r="C31" s="46">
        <v>31.27</v>
      </c>
      <c r="D31" s="23" t="s">
        <v>238</v>
      </c>
    </row>
    <row r="32" spans="1:4" x14ac:dyDescent="0.25">
      <c r="A32" s="45" t="s">
        <v>269</v>
      </c>
      <c r="B32" s="47" t="s">
        <v>270</v>
      </c>
      <c r="C32" s="46">
        <v>282</v>
      </c>
      <c r="D32" s="23" t="s">
        <v>238</v>
      </c>
    </row>
    <row r="33" spans="1:4" x14ac:dyDescent="0.25">
      <c r="A33" s="45" t="s">
        <v>271</v>
      </c>
      <c r="B33" s="47" t="s">
        <v>272</v>
      </c>
      <c r="C33" s="46">
        <f>109.21+100</f>
        <v>209.20999999999998</v>
      </c>
      <c r="D33" s="23" t="s">
        <v>238</v>
      </c>
    </row>
    <row r="34" spans="1:4" x14ac:dyDescent="0.25">
      <c r="A34" s="45" t="s">
        <v>273</v>
      </c>
      <c r="B34" s="47" t="s">
        <v>274</v>
      </c>
      <c r="C34" s="46">
        <v>59.22</v>
      </c>
      <c r="D34" s="23" t="s">
        <v>238</v>
      </c>
    </row>
    <row r="35" spans="1:4" x14ac:dyDescent="0.25">
      <c r="A35" s="45" t="s">
        <v>275</v>
      </c>
      <c r="B35" s="47" t="s">
        <v>276</v>
      </c>
      <c r="C35" s="46">
        <v>-320</v>
      </c>
      <c r="D35" s="23" t="s">
        <v>238</v>
      </c>
    </row>
    <row r="36" spans="1:4" x14ac:dyDescent="0.25">
      <c r="A36" s="45" t="s">
        <v>277</v>
      </c>
      <c r="B36" s="47" t="s">
        <v>278</v>
      </c>
      <c r="C36" s="46">
        <f>342+342</f>
        <v>684</v>
      </c>
      <c r="D36" s="23" t="s">
        <v>279</v>
      </c>
    </row>
    <row r="37" spans="1:4" x14ac:dyDescent="0.25">
      <c r="A37" s="45" t="s">
        <v>48</v>
      </c>
      <c r="B37" s="47" t="s">
        <v>280</v>
      </c>
      <c r="C37" s="46">
        <v>72</v>
      </c>
      <c r="D37" s="23" t="s">
        <v>172</v>
      </c>
    </row>
    <row r="38" spans="1:4" x14ac:dyDescent="0.25">
      <c r="A38" s="45" t="s">
        <v>281</v>
      </c>
      <c r="B38" s="47" t="s">
        <v>282</v>
      </c>
      <c r="C38" s="46">
        <v>16.399999999999999</v>
      </c>
      <c r="D38" s="23" t="s">
        <v>282</v>
      </c>
    </row>
    <row r="39" spans="1:4" x14ac:dyDescent="0.25">
      <c r="A39" s="45" t="s">
        <v>283</v>
      </c>
      <c r="B39" s="47" t="s">
        <v>284</v>
      </c>
      <c r="C39" s="46">
        <v>219.71</v>
      </c>
      <c r="D39" s="23" t="s">
        <v>285</v>
      </c>
    </row>
    <row r="40" spans="1:4" x14ac:dyDescent="0.25">
      <c r="A40" s="45" t="s">
        <v>286</v>
      </c>
      <c r="B40" s="47" t="s">
        <v>287</v>
      </c>
      <c r="C40" s="46">
        <v>11.2</v>
      </c>
      <c r="D40" s="23" t="s">
        <v>287</v>
      </c>
    </row>
    <row r="41" spans="1:4" x14ac:dyDescent="0.25">
      <c r="A41" s="45" t="s">
        <v>12</v>
      </c>
      <c r="B41" s="47" t="s">
        <v>13</v>
      </c>
      <c r="C41" s="46">
        <v>155.83000000000001</v>
      </c>
      <c r="D41" s="23" t="s">
        <v>209</v>
      </c>
    </row>
    <row r="42" spans="1:4" x14ac:dyDescent="0.25">
      <c r="A42" s="45" t="s">
        <v>256</v>
      </c>
      <c r="B42" s="47" t="s">
        <v>288</v>
      </c>
      <c r="C42" s="46">
        <v>7.99</v>
      </c>
      <c r="D42" s="23" t="s">
        <v>289</v>
      </c>
    </row>
    <row r="43" spans="1:4" x14ac:dyDescent="0.25">
      <c r="A43" s="45" t="s">
        <v>290</v>
      </c>
      <c r="B43" s="61" t="s">
        <v>291</v>
      </c>
      <c r="C43" s="46">
        <v>10.98</v>
      </c>
      <c r="D43" s="23" t="s">
        <v>289</v>
      </c>
    </row>
    <row r="44" spans="1:4" x14ac:dyDescent="0.25">
      <c r="A44" s="45" t="s">
        <v>275</v>
      </c>
      <c r="B44" s="61" t="s">
        <v>292</v>
      </c>
      <c r="C44" s="46">
        <v>123</v>
      </c>
      <c r="D44" s="23" t="s">
        <v>238</v>
      </c>
    </row>
    <row r="45" spans="1:4" x14ac:dyDescent="0.25">
      <c r="A45" s="62" t="s">
        <v>14</v>
      </c>
      <c r="B45" s="61" t="s">
        <v>15</v>
      </c>
      <c r="C45" s="46">
        <v>3</v>
      </c>
      <c r="D45" s="23" t="s">
        <v>287</v>
      </c>
    </row>
    <row r="46" spans="1:4" x14ac:dyDescent="0.25">
      <c r="A46" s="45" t="s">
        <v>182</v>
      </c>
      <c r="B46" s="61" t="s">
        <v>293</v>
      </c>
      <c r="C46" s="46">
        <v>79.2</v>
      </c>
      <c r="D46" s="23" t="s">
        <v>172</v>
      </c>
    </row>
    <row r="47" spans="1:4" x14ac:dyDescent="0.25">
      <c r="A47" s="45" t="s">
        <v>26</v>
      </c>
      <c r="B47" s="61" t="s">
        <v>22</v>
      </c>
      <c r="C47" s="46">
        <v>172.07</v>
      </c>
      <c r="D47" s="23" t="s">
        <v>165</v>
      </c>
    </row>
    <row r="48" spans="1:4" x14ac:dyDescent="0.25">
      <c r="A48" s="47"/>
      <c r="B48" s="47"/>
      <c r="C48" s="63">
        <f>SUM(C6:C47)</f>
        <v>15568.54</v>
      </c>
      <c r="D48" s="47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5873A7320C644B5E485C27DBDF23E" ma:contentTypeVersion="19" ma:contentTypeDescription="Create a new document." ma:contentTypeScope="" ma:versionID="fb8e5450cab73e5edbf8f82b7f782187">
  <xsd:schema xmlns:xsd="http://www.w3.org/2001/XMLSchema" xmlns:xs="http://www.w3.org/2001/XMLSchema" xmlns:p="http://schemas.microsoft.com/office/2006/metadata/properties" xmlns:ns2="e5a47a74-266a-468c-be17-752aa3114912" xmlns:ns3="dc8950ec-eaaa-434f-8032-b94bc895c3c5" targetNamespace="http://schemas.microsoft.com/office/2006/metadata/properties" ma:root="true" ma:fieldsID="e1babe42ef95fb7482228e93ec9386d0" ns2:_="" ns3:_="">
    <xsd:import namespace="e5a47a74-266a-468c-be17-752aa3114912"/>
    <xsd:import namespace="dc8950ec-eaaa-434f-8032-b94bc895c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47a74-266a-468c-be17-752aa3114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463a7df-b1ef-401d-b469-035bb01ae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8950ec-eaaa-434f-8032-b94bc895c3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2990e0a-d63c-4579-bf2d-b5dac271fe64}" ma:internalName="TaxCatchAll" ma:showField="CatchAllData" ma:web="dc8950ec-eaaa-434f-8032-b94bc895c3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5a47a74-266a-468c-be17-752aa3114912" xsi:nil="true"/>
    <lcf76f155ced4ddcb4097134ff3c332f xmlns="e5a47a74-266a-468c-be17-752aa3114912">
      <Terms xmlns="http://schemas.microsoft.com/office/infopath/2007/PartnerControls"/>
    </lcf76f155ced4ddcb4097134ff3c332f>
    <TaxCatchAll xmlns="dc8950ec-eaaa-434f-8032-b94bc895c3c5" xsi:nil="true"/>
  </documentManagement>
</p:properties>
</file>

<file path=customXml/itemProps1.xml><?xml version="1.0" encoding="utf-8"?>
<ds:datastoreItem xmlns:ds="http://schemas.openxmlformats.org/officeDocument/2006/customXml" ds:itemID="{174BA741-B1AA-4FA5-B9AE-D15DE246A4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EC5FC1-A17E-4CD4-BEE9-317E2AC2E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47a74-266a-468c-be17-752aa3114912"/>
    <ds:schemaRef ds:uri="dc8950ec-eaaa-434f-8032-b94bc895c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4ED1C5-EE5C-4D9E-AF08-3E19E57FB8B8}">
  <ds:schemaRefs>
    <ds:schemaRef ds:uri="http://schemas.microsoft.com/office/2006/metadata/properties"/>
    <ds:schemaRef ds:uri="http://schemas.microsoft.com/office/infopath/2007/PartnerControls"/>
    <ds:schemaRef ds:uri="e5a47a74-266a-468c-be17-752aa3114912"/>
    <ds:schemaRef ds:uri="dc8950ec-eaaa-434f-8032-b94bc895c3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April</vt:lpstr>
      <vt:lpstr>May</vt:lpstr>
      <vt:lpstr>June</vt:lpstr>
      <vt:lpstr>July</vt:lpstr>
      <vt:lpstr>Aug</vt:lpstr>
      <vt:lpstr>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 - Walmer Town Council</dc:creator>
  <cp:lastModifiedBy>Info - Walmer Town Council</cp:lastModifiedBy>
  <cp:lastPrinted>2025-09-30T13:16:53Z</cp:lastPrinted>
  <dcterms:created xsi:type="dcterms:W3CDTF">2025-05-06T10:00:35Z</dcterms:created>
  <dcterms:modified xsi:type="dcterms:W3CDTF">2026-10-09T09:53:39Z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0x0101003125873A7320C644B5E485C27DBDF23E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